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0" documentId="13_ncr:1_{8BF12387-92C4-4F25-92D5-5C395AA7E0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校方录入页" sheetId="4" r:id="rId1"/>
    <sheet name="设置表" sheetId="3" r:id="rId2"/>
    <sheet name="Sheet1" sheetId="1" r:id="rId3"/>
  </sheets>
  <definedNames>
    <definedName name="_xlnm._FilterDatabase" localSheetId="0" hidden="1">校方录入页!$A$7:$F$67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E63" i="4"/>
  <c r="F63" i="4"/>
  <c r="E64" i="4"/>
  <c r="F64" i="4"/>
  <c r="E65" i="4"/>
  <c r="F65" i="4"/>
  <c r="E66" i="4"/>
  <c r="F66" i="4"/>
  <c r="E67" i="4"/>
  <c r="F67" i="4"/>
  <c r="A3" i="1"/>
  <c r="A4" i="1"/>
  <c r="A5" i="1"/>
  <c r="I5" i="1" s="1"/>
  <c r="A6" i="1"/>
  <c r="F6" i="1" s="1"/>
  <c r="A7" i="1"/>
  <c r="A8" i="1"/>
  <c r="C8" i="1" s="1"/>
  <c r="A9" i="1"/>
  <c r="D9" i="1" s="1"/>
  <c r="A10" i="1"/>
  <c r="F10" i="1" s="1"/>
  <c r="A11" i="1"/>
  <c r="A12" i="1"/>
  <c r="D12" i="1" s="1"/>
  <c r="A13" i="1"/>
  <c r="F13" i="1" s="1"/>
  <c r="A14" i="1"/>
  <c r="F14" i="1" s="1"/>
  <c r="A15" i="1"/>
  <c r="A16" i="1"/>
  <c r="C16" i="1" s="1"/>
  <c r="A17" i="1"/>
  <c r="D17" i="1" s="1"/>
  <c r="A18" i="1"/>
  <c r="F18" i="1" s="1"/>
  <c r="A19" i="1"/>
  <c r="A20" i="1"/>
  <c r="C20" i="1" s="1"/>
  <c r="A21" i="1"/>
  <c r="A22" i="1"/>
  <c r="H22" i="1" s="1"/>
  <c r="I22" i="1"/>
  <c r="A23" i="1"/>
  <c r="A24" i="1"/>
  <c r="A25" i="1"/>
  <c r="E25" i="1"/>
  <c r="G25" i="1"/>
  <c r="I25" i="1"/>
  <c r="A26" i="1"/>
  <c r="F26" i="1" s="1"/>
  <c r="D26" i="1"/>
  <c r="G26" i="1"/>
  <c r="H26" i="1"/>
  <c r="A27" i="1"/>
  <c r="J27" i="1" s="1"/>
  <c r="A28" i="1"/>
  <c r="D28" i="1" s="1"/>
  <c r="G28" i="1"/>
  <c r="A29" i="1"/>
  <c r="A30" i="1"/>
  <c r="J30" i="1"/>
  <c r="A31" i="1"/>
  <c r="B31" i="1" s="1"/>
  <c r="A32" i="1"/>
  <c r="G32" i="1" s="1"/>
  <c r="A33" i="1"/>
  <c r="B33" i="1" s="1"/>
  <c r="A34" i="1"/>
  <c r="F34" i="1" s="1"/>
  <c r="G34" i="1"/>
  <c r="A35" i="1"/>
  <c r="D35" i="1" s="1"/>
  <c r="A36" i="1"/>
  <c r="I36" i="1" s="1"/>
  <c r="C36" i="1"/>
  <c r="D36" i="1"/>
  <c r="A37" i="1"/>
  <c r="H37" i="1" s="1"/>
  <c r="C37" i="1"/>
  <c r="D37" i="1"/>
  <c r="A38" i="1"/>
  <c r="J38" i="1" s="1"/>
  <c r="A39" i="1"/>
  <c r="F39" i="1" s="1"/>
  <c r="A40" i="1"/>
  <c r="A41" i="1"/>
  <c r="H41" i="1" s="1"/>
  <c r="A42" i="1"/>
  <c r="F42" i="1" s="1"/>
  <c r="C42" i="1"/>
  <c r="D42" i="1"/>
  <c r="E42" i="1"/>
  <c r="H42" i="1"/>
  <c r="I42" i="1"/>
  <c r="J42" i="1"/>
  <c r="A43" i="1"/>
  <c r="D43" i="1" s="1"/>
  <c r="C43" i="1"/>
  <c r="G43" i="1"/>
  <c r="H43" i="1"/>
  <c r="A44" i="1"/>
  <c r="D44" i="1" s="1"/>
  <c r="A45" i="1"/>
  <c r="H45" i="1" s="1"/>
  <c r="B45" i="1"/>
  <c r="D45" i="1"/>
  <c r="F45" i="1"/>
  <c r="A46" i="1"/>
  <c r="F46" i="1" s="1"/>
  <c r="E46" i="1"/>
  <c r="A47" i="1"/>
  <c r="B47" i="1" s="1"/>
  <c r="A48" i="1"/>
  <c r="A49" i="1"/>
  <c r="J49" i="1" s="1"/>
  <c r="A50" i="1"/>
  <c r="I50" i="1" s="1"/>
  <c r="A51" i="1"/>
  <c r="H51" i="1" s="1"/>
  <c r="A52" i="1"/>
  <c r="C52" i="1" s="1"/>
  <c r="A53" i="1"/>
  <c r="A54" i="1"/>
  <c r="G54" i="1" s="1"/>
  <c r="A55" i="1"/>
  <c r="A56" i="1"/>
  <c r="D56" i="1" s="1"/>
  <c r="A57" i="1"/>
  <c r="C57" i="1" s="1"/>
  <c r="E57" i="1"/>
  <c r="J57" i="1"/>
  <c r="A58" i="1"/>
  <c r="F58" i="1" s="1"/>
  <c r="B58" i="1"/>
  <c r="D58" i="1"/>
  <c r="G58" i="1"/>
  <c r="H58" i="1"/>
  <c r="J58" i="1"/>
  <c r="A59" i="1"/>
  <c r="A60" i="1"/>
  <c r="D60" i="1" s="1"/>
  <c r="F60" i="1"/>
  <c r="I60" i="1"/>
  <c r="A61" i="1"/>
  <c r="B61" i="1" s="1"/>
  <c r="A62" i="1"/>
  <c r="D62" i="1" s="1"/>
  <c r="A63" i="1"/>
  <c r="B63" i="1" s="1"/>
  <c r="A64" i="1"/>
  <c r="C64" i="1" s="1"/>
  <c r="A65" i="1"/>
  <c r="H65" i="1" s="1"/>
  <c r="E65" i="1"/>
  <c r="G65" i="1"/>
  <c r="A66" i="1"/>
  <c r="G66" i="1" s="1"/>
  <c r="A67" i="1"/>
  <c r="A68" i="1"/>
  <c r="D68" i="1" s="1"/>
  <c r="H68" i="1"/>
  <c r="A69" i="1"/>
  <c r="F69" i="1"/>
  <c r="I69" i="1"/>
  <c r="J69" i="1"/>
  <c r="A70" i="1"/>
  <c r="G70" i="1" s="1"/>
  <c r="A71" i="1"/>
  <c r="D71" i="1" s="1"/>
  <c r="A72" i="1"/>
  <c r="B72" i="1"/>
  <c r="C72" i="1"/>
  <c r="I72" i="1"/>
  <c r="J72" i="1"/>
  <c r="A73" i="1"/>
  <c r="H73" i="1"/>
  <c r="A74" i="1"/>
  <c r="E74" i="1" s="1"/>
  <c r="D74" i="1"/>
  <c r="A75" i="1"/>
  <c r="B75" i="1" s="1"/>
  <c r="A76" i="1"/>
  <c r="B76" i="1" s="1"/>
  <c r="I76" i="1"/>
  <c r="A77" i="1"/>
  <c r="I77" i="1" s="1"/>
  <c r="A78" i="1"/>
  <c r="E78" i="1" s="1"/>
  <c r="J78" i="1"/>
  <c r="A79" i="1"/>
  <c r="A80" i="1"/>
  <c r="H80" i="1" s="1"/>
  <c r="B80" i="1"/>
  <c r="F80" i="1"/>
  <c r="I80" i="1"/>
  <c r="J80" i="1"/>
  <c r="A81" i="1"/>
  <c r="B81" i="1" s="1"/>
  <c r="D81" i="1"/>
  <c r="F81" i="1"/>
  <c r="H81" i="1"/>
  <c r="I81" i="1"/>
  <c r="J81" i="1"/>
  <c r="A82" i="1"/>
  <c r="C82" i="1" s="1"/>
  <c r="J82" i="1"/>
  <c r="A83" i="1"/>
  <c r="D83" i="1" s="1"/>
  <c r="F83" i="1"/>
  <c r="A84" i="1"/>
  <c r="C84" i="1" s="1"/>
  <c r="A85" i="1"/>
  <c r="J85" i="1" s="1"/>
  <c r="A86" i="1"/>
  <c r="J86" i="1" s="1"/>
  <c r="C86" i="1"/>
  <c r="D86" i="1"/>
  <c r="F86" i="1"/>
  <c r="H86" i="1"/>
  <c r="A87" i="1"/>
  <c r="I87" i="1" s="1"/>
  <c r="A88" i="1"/>
  <c r="F88" i="1" s="1"/>
  <c r="D88" i="1"/>
  <c r="E88" i="1"/>
  <c r="H88" i="1"/>
  <c r="I88" i="1"/>
  <c r="A89" i="1"/>
  <c r="B89" i="1" s="1"/>
  <c r="H89" i="1"/>
  <c r="A90" i="1"/>
  <c r="B90" i="1" s="1"/>
  <c r="A91" i="1"/>
  <c r="H91" i="1" s="1"/>
  <c r="A92" i="1"/>
  <c r="E92" i="1" s="1"/>
  <c r="B92" i="1"/>
  <c r="C92" i="1"/>
  <c r="D92" i="1"/>
  <c r="F92" i="1"/>
  <c r="H92" i="1"/>
  <c r="I92" i="1"/>
  <c r="J92" i="1"/>
  <c r="A93" i="1"/>
  <c r="B93" i="1"/>
  <c r="E93" i="1"/>
  <c r="J93" i="1"/>
  <c r="A94" i="1"/>
  <c r="E94" i="1" s="1"/>
  <c r="A95" i="1"/>
  <c r="G95" i="1" s="1"/>
  <c r="A96" i="1"/>
  <c r="B96" i="1" s="1"/>
  <c r="A97" i="1"/>
  <c r="I97" i="1" s="1"/>
  <c r="A98" i="1"/>
  <c r="F98" i="1" s="1"/>
  <c r="A99" i="1"/>
  <c r="C99" i="1" s="1"/>
  <c r="A100" i="1"/>
  <c r="C100" i="1" s="1"/>
  <c r="A101" i="1"/>
  <c r="B101" i="1" s="1"/>
  <c r="A102" i="1"/>
  <c r="B102" i="1" s="1"/>
  <c r="A103" i="1"/>
  <c r="J103" i="1" s="1"/>
  <c r="A104" i="1"/>
  <c r="E104" i="1" s="1"/>
  <c r="B104" i="1"/>
  <c r="C104" i="1"/>
  <c r="D104" i="1"/>
  <c r="H104" i="1"/>
  <c r="I104" i="1"/>
  <c r="A105" i="1"/>
  <c r="B105" i="1" s="1"/>
  <c r="A106" i="1"/>
  <c r="B106" i="1" s="1"/>
  <c r="A107" i="1"/>
  <c r="C107" i="1" s="1"/>
  <c r="J107" i="1"/>
  <c r="A108" i="1"/>
  <c r="E108" i="1" s="1"/>
  <c r="D108" i="1"/>
  <c r="J108" i="1"/>
  <c r="A109" i="1"/>
  <c r="F109" i="1" s="1"/>
  <c r="A110" i="1"/>
  <c r="I110" i="1"/>
  <c r="A111" i="1"/>
  <c r="B111" i="1" s="1"/>
  <c r="A112" i="1"/>
  <c r="B112" i="1"/>
  <c r="D112" i="1"/>
  <c r="H112" i="1"/>
  <c r="I112" i="1"/>
  <c r="A113" i="1"/>
  <c r="G113" i="1" s="1"/>
  <c r="A114" i="1"/>
  <c r="C114" i="1" s="1"/>
  <c r="I114" i="1"/>
  <c r="A115" i="1"/>
  <c r="D115" i="1" s="1"/>
  <c r="A116" i="1"/>
  <c r="F116" i="1"/>
  <c r="A117" i="1"/>
  <c r="C117" i="1" s="1"/>
  <c r="A118" i="1"/>
  <c r="D118" i="1" s="1"/>
  <c r="E118" i="1"/>
  <c r="A119" i="1"/>
  <c r="C119" i="1" s="1"/>
  <c r="A120" i="1"/>
  <c r="I120" i="1" s="1"/>
  <c r="F120" i="1"/>
  <c r="A121" i="1"/>
  <c r="E121" i="1" s="1"/>
  <c r="F121" i="1"/>
  <c r="A122" i="1"/>
  <c r="B122" i="1" s="1"/>
  <c r="A123" i="1"/>
  <c r="E123" i="1" s="1"/>
  <c r="D123" i="1"/>
  <c r="G123" i="1"/>
  <c r="A124" i="1"/>
  <c r="I124" i="1" s="1"/>
  <c r="A125" i="1"/>
  <c r="G125" i="1" s="1"/>
  <c r="A126" i="1"/>
  <c r="D126" i="1" s="1"/>
  <c r="A127" i="1"/>
  <c r="H127" i="1" s="1"/>
  <c r="J127" i="1"/>
  <c r="A128" i="1"/>
  <c r="I128" i="1" s="1"/>
  <c r="A129" i="1"/>
  <c r="H129" i="1" s="1"/>
  <c r="B129" i="1"/>
  <c r="C129" i="1"/>
  <c r="F129" i="1"/>
  <c r="G129" i="1"/>
  <c r="I129" i="1"/>
  <c r="J129" i="1"/>
  <c r="A130" i="1"/>
  <c r="G130" i="1" s="1"/>
  <c r="E130" i="1"/>
  <c r="J130" i="1"/>
  <c r="A131" i="1"/>
  <c r="E131" i="1" s="1"/>
  <c r="B131" i="1"/>
  <c r="C131" i="1"/>
  <c r="D131" i="1"/>
  <c r="F131" i="1"/>
  <c r="H131" i="1"/>
  <c r="I131" i="1"/>
  <c r="J131" i="1"/>
  <c r="A132" i="1"/>
  <c r="A133" i="1"/>
  <c r="B133" i="1" s="1"/>
  <c r="A134" i="1"/>
  <c r="J134" i="1" s="1"/>
  <c r="A135" i="1"/>
  <c r="B135" i="1" s="1"/>
  <c r="A136" i="1"/>
  <c r="A137" i="1"/>
  <c r="G137" i="1" s="1"/>
  <c r="E137" i="1"/>
  <c r="F137" i="1"/>
  <c r="I137" i="1"/>
  <c r="A138" i="1"/>
  <c r="A139" i="1"/>
  <c r="C139" i="1" s="1"/>
  <c r="H139" i="1"/>
  <c r="J139" i="1"/>
  <c r="A140" i="1"/>
  <c r="H140" i="1" s="1"/>
  <c r="F140" i="1"/>
  <c r="A141" i="1"/>
  <c r="E141" i="1" s="1"/>
  <c r="F141" i="1"/>
  <c r="H141" i="1"/>
  <c r="A142" i="1"/>
  <c r="B142" i="1" s="1"/>
  <c r="A143" i="1"/>
  <c r="D143" i="1" s="1"/>
  <c r="A144" i="1"/>
  <c r="B144" i="1" s="1"/>
  <c r="A145" i="1"/>
  <c r="E145" i="1" s="1"/>
  <c r="C145" i="1"/>
  <c r="D145" i="1"/>
  <c r="G145" i="1"/>
  <c r="I145" i="1"/>
  <c r="A146" i="1"/>
  <c r="B146" i="1" s="1"/>
  <c r="F146" i="1"/>
  <c r="A147" i="1"/>
  <c r="C147" i="1" s="1"/>
  <c r="A148" i="1"/>
  <c r="H148" i="1" s="1"/>
  <c r="F148" i="1"/>
  <c r="J148" i="1"/>
  <c r="A149" i="1"/>
  <c r="B149" i="1" s="1"/>
  <c r="J149" i="1"/>
  <c r="A150" i="1"/>
  <c r="G150" i="1" s="1"/>
  <c r="F150" i="1"/>
  <c r="J150" i="1"/>
  <c r="A2" i="1"/>
  <c r="F2" i="1" s="1"/>
  <c r="F8" i="4"/>
  <c r="E8" i="4"/>
  <c r="E150" i="1" l="1"/>
  <c r="B148" i="1"/>
  <c r="F145" i="1"/>
  <c r="D141" i="1"/>
  <c r="F139" i="1"/>
  <c r="C137" i="1"/>
  <c r="F134" i="1"/>
  <c r="G131" i="1"/>
  <c r="D130" i="1"/>
  <c r="E129" i="1"/>
  <c r="I127" i="1"/>
  <c r="C123" i="1"/>
  <c r="D121" i="1"/>
  <c r="G114" i="1"/>
  <c r="I108" i="1"/>
  <c r="F104" i="1"/>
  <c r="C101" i="1"/>
  <c r="I95" i="1"/>
  <c r="C88" i="1"/>
  <c r="I84" i="1"/>
  <c r="J83" i="1"/>
  <c r="H82" i="1"/>
  <c r="I78" i="1"/>
  <c r="J74" i="1"/>
  <c r="J70" i="1"/>
  <c r="G68" i="1"/>
  <c r="C65" i="1"/>
  <c r="J61" i="1"/>
  <c r="I58" i="1"/>
  <c r="G52" i="1"/>
  <c r="J43" i="1"/>
  <c r="G42" i="1"/>
  <c r="B37" i="1"/>
  <c r="D34" i="1"/>
  <c r="I26" i="1"/>
  <c r="D150" i="1"/>
  <c r="E142" i="1"/>
  <c r="C141" i="1"/>
  <c r="D134" i="1"/>
  <c r="B130" i="1"/>
  <c r="D129" i="1"/>
  <c r="F127" i="1"/>
  <c r="B123" i="1"/>
  <c r="C121" i="1"/>
  <c r="D111" i="1"/>
  <c r="H108" i="1"/>
  <c r="D106" i="1"/>
  <c r="D95" i="1"/>
  <c r="J91" i="1"/>
  <c r="J88" i="1"/>
  <c r="B88" i="1"/>
  <c r="H84" i="1"/>
  <c r="I83" i="1"/>
  <c r="F82" i="1"/>
  <c r="H78" i="1"/>
  <c r="I74" i="1"/>
  <c r="E68" i="1"/>
  <c r="B65" i="1"/>
  <c r="B39" i="1"/>
  <c r="B34" i="1"/>
  <c r="J84" i="1"/>
  <c r="B150" i="1"/>
  <c r="D147" i="1"/>
  <c r="B141" i="1"/>
  <c r="C127" i="1"/>
  <c r="F124" i="1"/>
  <c r="B121" i="1"/>
  <c r="E117" i="1"/>
  <c r="F108" i="1"/>
  <c r="B95" i="1"/>
  <c r="G84" i="1"/>
  <c r="H83" i="1"/>
  <c r="G78" i="1"/>
  <c r="J76" i="1"/>
  <c r="G74" i="1"/>
  <c r="C68" i="1"/>
  <c r="I28" i="1"/>
  <c r="H99" i="1"/>
  <c r="I96" i="1"/>
  <c r="J87" i="1"/>
  <c r="F84" i="1"/>
  <c r="F78" i="1"/>
  <c r="G135" i="1"/>
  <c r="J126" i="1"/>
  <c r="J123" i="1"/>
  <c r="J121" i="1"/>
  <c r="C108" i="1"/>
  <c r="F99" i="1"/>
  <c r="G96" i="1"/>
  <c r="J90" i="1"/>
  <c r="G88" i="1"/>
  <c r="E87" i="1"/>
  <c r="E84" i="1"/>
  <c r="E83" i="1"/>
  <c r="D78" i="1"/>
  <c r="F76" i="1"/>
  <c r="C74" i="1"/>
  <c r="H63" i="1"/>
  <c r="J54" i="1"/>
  <c r="B42" i="1"/>
  <c r="J37" i="1"/>
  <c r="F28" i="1"/>
  <c r="J135" i="1"/>
  <c r="J141" i="1"/>
  <c r="F144" i="1"/>
  <c r="I141" i="1"/>
  <c r="D135" i="1"/>
  <c r="F128" i="1"/>
  <c r="F126" i="1"/>
  <c r="I123" i="1"/>
  <c r="I121" i="1"/>
  <c r="B108" i="1"/>
  <c r="J104" i="1"/>
  <c r="D99" i="1"/>
  <c r="C96" i="1"/>
  <c r="I90" i="1"/>
  <c r="D87" i="1"/>
  <c r="D84" i="1"/>
  <c r="B83" i="1"/>
  <c r="C78" i="1"/>
  <c r="B74" i="1"/>
  <c r="C63" i="1"/>
  <c r="G44" i="1"/>
  <c r="G37" i="1"/>
  <c r="F35" i="1"/>
  <c r="G31" i="1"/>
  <c r="C28" i="1"/>
  <c r="H121" i="1"/>
  <c r="C102" i="1"/>
  <c r="B99" i="1"/>
  <c r="B87" i="1"/>
  <c r="B84" i="1"/>
  <c r="B78" i="1"/>
  <c r="I71" i="1"/>
  <c r="I68" i="1"/>
  <c r="C44" i="1"/>
  <c r="J41" i="1"/>
  <c r="G6" i="1"/>
  <c r="G138" i="1"/>
  <c r="B138" i="1"/>
  <c r="J138" i="1"/>
  <c r="G149" i="1"/>
  <c r="I133" i="1"/>
  <c r="J119" i="1"/>
  <c r="F149" i="1"/>
  <c r="E146" i="1"/>
  <c r="G133" i="1"/>
  <c r="H119" i="1"/>
  <c r="G118" i="1"/>
  <c r="B118" i="1"/>
  <c r="J118" i="1"/>
  <c r="H116" i="1"/>
  <c r="I116" i="1"/>
  <c r="E114" i="1"/>
  <c r="D114" i="1"/>
  <c r="J114" i="1"/>
  <c r="B114" i="1"/>
  <c r="G112" i="1"/>
  <c r="C112" i="1"/>
  <c r="E112" i="1"/>
  <c r="E110" i="1"/>
  <c r="J110" i="1"/>
  <c r="F110" i="1"/>
  <c r="E106" i="1"/>
  <c r="F106" i="1"/>
  <c r="G100" i="1"/>
  <c r="H96" i="1"/>
  <c r="D96" i="1"/>
  <c r="F96" i="1"/>
  <c r="G90" i="1"/>
  <c r="G76" i="1"/>
  <c r="C76" i="1"/>
  <c r="D76" i="1"/>
  <c r="E76" i="1"/>
  <c r="H72" i="1"/>
  <c r="D72" i="1"/>
  <c r="E72" i="1"/>
  <c r="F72" i="1"/>
  <c r="I52" i="1"/>
  <c r="F30" i="1"/>
  <c r="H30" i="1"/>
  <c r="B25" i="1"/>
  <c r="D25" i="1"/>
  <c r="J25" i="1"/>
  <c r="I143" i="1"/>
  <c r="I100" i="1"/>
  <c r="B79" i="1"/>
  <c r="H79" i="1"/>
  <c r="H53" i="1"/>
  <c r="G53" i="1"/>
  <c r="C53" i="1"/>
  <c r="D53" i="1"/>
  <c r="E53" i="1"/>
  <c r="J147" i="1"/>
  <c r="G142" i="1"/>
  <c r="D142" i="1"/>
  <c r="F142" i="1"/>
  <c r="J122" i="1"/>
  <c r="I117" i="1"/>
  <c r="H105" i="1"/>
  <c r="E102" i="1"/>
  <c r="H102" i="1"/>
  <c r="E100" i="1"/>
  <c r="G97" i="1"/>
  <c r="E97" i="1"/>
  <c r="J97" i="1"/>
  <c r="D90" i="1"/>
  <c r="E82" i="1"/>
  <c r="G82" i="1"/>
  <c r="B82" i="1"/>
  <c r="D82" i="1"/>
  <c r="D63" i="1"/>
  <c r="I63" i="1"/>
  <c r="E63" i="1"/>
  <c r="F63" i="1"/>
  <c r="G63" i="1"/>
  <c r="I47" i="1"/>
  <c r="E32" i="1"/>
  <c r="H32" i="1"/>
  <c r="C32" i="1"/>
  <c r="D32" i="1"/>
  <c r="F32" i="1"/>
  <c r="H29" i="1"/>
  <c r="F29" i="1"/>
  <c r="I29" i="1"/>
  <c r="J29" i="1"/>
  <c r="E143" i="1"/>
  <c r="F143" i="1"/>
  <c r="H143" i="1"/>
  <c r="F125" i="1"/>
  <c r="B125" i="1"/>
  <c r="J125" i="1"/>
  <c r="D125" i="1"/>
  <c r="E98" i="1"/>
  <c r="B98" i="1"/>
  <c r="G98" i="1"/>
  <c r="I98" i="1"/>
  <c r="D55" i="1"/>
  <c r="E55" i="1"/>
  <c r="G55" i="1"/>
  <c r="J55" i="1"/>
  <c r="G143" i="1"/>
  <c r="E139" i="1"/>
  <c r="D139" i="1"/>
  <c r="I139" i="1"/>
  <c r="B139" i="1"/>
  <c r="D149" i="1"/>
  <c r="H147" i="1"/>
  <c r="D146" i="1"/>
  <c r="F138" i="1"/>
  <c r="E135" i="1"/>
  <c r="H135" i="1"/>
  <c r="C135" i="1"/>
  <c r="F135" i="1"/>
  <c r="E133" i="1"/>
  <c r="G126" i="1"/>
  <c r="E126" i="1"/>
  <c r="B126" i="1"/>
  <c r="G119" i="1"/>
  <c r="J115" i="1"/>
  <c r="J111" i="1"/>
  <c r="G147" i="1"/>
  <c r="H145" i="1"/>
  <c r="B145" i="1"/>
  <c r="J145" i="1"/>
  <c r="C143" i="1"/>
  <c r="E138" i="1"/>
  <c r="D137" i="1"/>
  <c r="H137" i="1"/>
  <c r="B137" i="1"/>
  <c r="J137" i="1"/>
  <c r="C133" i="1"/>
  <c r="I125" i="1"/>
  <c r="E122" i="1"/>
  <c r="F119" i="1"/>
  <c r="G117" i="1"/>
  <c r="J112" i="1"/>
  <c r="H111" i="1"/>
  <c r="G109" i="1"/>
  <c r="J109" i="1"/>
  <c r="E105" i="1"/>
  <c r="I101" i="1"/>
  <c r="D100" i="1"/>
  <c r="J98" i="1"/>
  <c r="J96" i="1"/>
  <c r="G93" i="1"/>
  <c r="D93" i="1"/>
  <c r="F93" i="1"/>
  <c r="E86" i="1"/>
  <c r="B86" i="1"/>
  <c r="G86" i="1"/>
  <c r="I86" i="1"/>
  <c r="D73" i="1"/>
  <c r="B73" i="1"/>
  <c r="E73" i="1"/>
  <c r="F73" i="1"/>
  <c r="H69" i="1"/>
  <c r="G69" i="1"/>
  <c r="B69" i="1"/>
  <c r="C69" i="1"/>
  <c r="D69" i="1"/>
  <c r="J66" i="1"/>
  <c r="H64" i="1"/>
  <c r="F54" i="1"/>
  <c r="H54" i="1"/>
  <c r="B54" i="1"/>
  <c r="C54" i="1"/>
  <c r="E54" i="1"/>
  <c r="C47" i="1"/>
  <c r="D39" i="1"/>
  <c r="G39" i="1"/>
  <c r="I39" i="1"/>
  <c r="J39" i="1"/>
  <c r="J31" i="1"/>
  <c r="C149" i="1"/>
  <c r="E149" i="1"/>
  <c r="F147" i="1"/>
  <c r="G146" i="1"/>
  <c r="J146" i="1"/>
  <c r="B143" i="1"/>
  <c r="D138" i="1"/>
  <c r="I136" i="1"/>
  <c r="F136" i="1"/>
  <c r="H125" i="1"/>
  <c r="F117" i="1"/>
  <c r="C115" i="1"/>
  <c r="H115" i="1"/>
  <c r="B115" i="1"/>
  <c r="F111" i="1"/>
  <c r="F101" i="1"/>
  <c r="H98" i="1"/>
  <c r="E90" i="1"/>
  <c r="H90" i="1"/>
  <c r="C90" i="1"/>
  <c r="F90" i="1"/>
  <c r="B71" i="1"/>
  <c r="J71" i="1"/>
  <c r="E71" i="1"/>
  <c r="F71" i="1"/>
  <c r="H71" i="1"/>
  <c r="J53" i="1"/>
  <c r="H52" i="1"/>
  <c r="D52" i="1"/>
  <c r="E52" i="1"/>
  <c r="F52" i="1"/>
  <c r="I31" i="1"/>
  <c r="G122" i="1"/>
  <c r="D122" i="1"/>
  <c r="F122" i="1"/>
  <c r="E119" i="1"/>
  <c r="D119" i="1"/>
  <c r="I119" i="1"/>
  <c r="B119" i="1"/>
  <c r="B100" i="1"/>
  <c r="J100" i="1"/>
  <c r="F100" i="1"/>
  <c r="H100" i="1"/>
  <c r="E64" i="1"/>
  <c r="D64" i="1"/>
  <c r="F64" i="1"/>
  <c r="G64" i="1"/>
  <c r="D47" i="1"/>
  <c r="J47" i="1"/>
  <c r="E47" i="1"/>
  <c r="G47" i="1"/>
  <c r="H47" i="1"/>
  <c r="J33" i="1"/>
  <c r="H133" i="1"/>
  <c r="D133" i="1"/>
  <c r="F133" i="1"/>
  <c r="G105" i="1"/>
  <c r="J105" i="1"/>
  <c r="C105" i="1"/>
  <c r="F105" i="1"/>
  <c r="B66" i="1"/>
  <c r="D66" i="1"/>
  <c r="I53" i="1"/>
  <c r="I149" i="1"/>
  <c r="I144" i="1"/>
  <c r="J144" i="1"/>
  <c r="J142" i="1"/>
  <c r="G139" i="1"/>
  <c r="I135" i="1"/>
  <c r="G134" i="1"/>
  <c r="I134" i="1"/>
  <c r="B134" i="1"/>
  <c r="E134" i="1"/>
  <c r="B132" i="1"/>
  <c r="F132" i="1"/>
  <c r="E127" i="1"/>
  <c r="G127" i="1"/>
  <c r="B127" i="1"/>
  <c r="D127" i="1"/>
  <c r="E125" i="1"/>
  <c r="F118" i="1"/>
  <c r="H114" i="1"/>
  <c r="F112" i="1"/>
  <c r="G106" i="1"/>
  <c r="D98" i="1"/>
  <c r="E96" i="1"/>
  <c r="C95" i="1"/>
  <c r="J95" i="1"/>
  <c r="E95" i="1"/>
  <c r="H95" i="1"/>
  <c r="C91" i="1"/>
  <c r="F91" i="1"/>
  <c r="I91" i="1"/>
  <c r="I82" i="1"/>
  <c r="G80" i="1"/>
  <c r="C80" i="1"/>
  <c r="D80" i="1"/>
  <c r="E80" i="1"/>
  <c r="H76" i="1"/>
  <c r="G72" i="1"/>
  <c r="J63" i="1"/>
  <c r="H61" i="1"/>
  <c r="E61" i="1"/>
  <c r="F61" i="1"/>
  <c r="I61" i="1"/>
  <c r="F53" i="1"/>
  <c r="G41" i="1"/>
  <c r="E36" i="1"/>
  <c r="G36" i="1"/>
  <c r="H36" i="1"/>
  <c r="C33" i="1"/>
  <c r="F22" i="1"/>
  <c r="J22" i="1"/>
  <c r="H149" i="1"/>
  <c r="E147" i="1"/>
  <c r="I147" i="1"/>
  <c r="B147" i="1"/>
  <c r="J143" i="1"/>
  <c r="J133" i="1"/>
  <c r="C125" i="1"/>
  <c r="D117" i="1"/>
  <c r="H117" i="1"/>
  <c r="B117" i="1"/>
  <c r="J117" i="1"/>
  <c r="C111" i="1"/>
  <c r="I111" i="1"/>
  <c r="E111" i="1"/>
  <c r="G111" i="1"/>
  <c r="C103" i="1"/>
  <c r="G103" i="1"/>
  <c r="G101" i="1"/>
  <c r="J101" i="1"/>
  <c r="D101" i="1"/>
  <c r="H101" i="1"/>
  <c r="C98" i="1"/>
  <c r="J79" i="1"/>
  <c r="H70" i="1"/>
  <c r="B70" i="1"/>
  <c r="C70" i="1"/>
  <c r="E70" i="1"/>
  <c r="B55" i="1"/>
  <c r="B53" i="1"/>
  <c r="F50" i="1"/>
  <c r="J50" i="1"/>
  <c r="B50" i="1"/>
  <c r="E50" i="1"/>
  <c r="G50" i="1"/>
  <c r="D31" i="1"/>
  <c r="H31" i="1"/>
  <c r="C31" i="1"/>
  <c r="E31" i="1"/>
  <c r="F31" i="1"/>
  <c r="C40" i="1"/>
  <c r="H40" i="1"/>
  <c r="H33" i="1"/>
  <c r="E33" i="1"/>
  <c r="F33" i="1"/>
  <c r="G33" i="1"/>
  <c r="G141" i="1"/>
  <c r="H123" i="1"/>
  <c r="G121" i="1"/>
  <c r="G108" i="1"/>
  <c r="G104" i="1"/>
  <c r="J99" i="1"/>
  <c r="G92" i="1"/>
  <c r="E81" i="1"/>
  <c r="H74" i="1"/>
  <c r="J65" i="1"/>
  <c r="C60" i="1"/>
  <c r="C58" i="1"/>
  <c r="C46" i="1"/>
  <c r="E44" i="1"/>
  <c r="B43" i="1"/>
  <c r="I37" i="1"/>
  <c r="C35" i="1"/>
  <c r="B26" i="1"/>
  <c r="H14" i="1"/>
  <c r="F130" i="1"/>
  <c r="F123" i="1"/>
  <c r="G99" i="1"/>
  <c r="F74" i="1"/>
  <c r="F65" i="1"/>
  <c r="J45" i="1"/>
  <c r="F37" i="1"/>
  <c r="J34" i="1"/>
  <c r="J26" i="1"/>
  <c r="I21" i="1"/>
  <c r="G60" i="1"/>
  <c r="J46" i="1"/>
  <c r="F43" i="1"/>
  <c r="J35" i="1"/>
  <c r="E26" i="1"/>
  <c r="C12" i="1"/>
  <c r="H2" i="1"/>
  <c r="E2" i="1" s="1"/>
  <c r="H20" i="1"/>
  <c r="B20" i="1" s="1"/>
  <c r="I20" i="1"/>
  <c r="I13" i="1"/>
  <c r="G20" i="1"/>
  <c r="F20" i="1"/>
  <c r="G10" i="1"/>
  <c r="G22" i="1"/>
  <c r="G21" i="1"/>
  <c r="E29" i="1"/>
  <c r="C26" i="1"/>
  <c r="E22" i="1"/>
  <c r="D20" i="1"/>
  <c r="D18" i="1"/>
  <c r="J18" i="1" s="1"/>
  <c r="D14" i="1"/>
  <c r="J14" i="1" s="1"/>
  <c r="I11" i="1"/>
  <c r="D10" i="1"/>
  <c r="J10" i="1" s="1"/>
  <c r="D5" i="1"/>
  <c r="J5" i="1" s="1"/>
  <c r="I2" i="1"/>
  <c r="B29" i="1"/>
  <c r="D22" i="1"/>
  <c r="D21" i="1"/>
  <c r="J21" i="1" s="1"/>
  <c r="C14" i="1"/>
  <c r="H11" i="1"/>
  <c r="E11" i="1" s="1"/>
  <c r="C22" i="1"/>
  <c r="F17" i="1"/>
  <c r="B14" i="1"/>
  <c r="F11" i="1"/>
  <c r="I4" i="1"/>
  <c r="B22" i="1"/>
  <c r="I19" i="1"/>
  <c r="H19" i="1"/>
  <c r="E19" i="1" s="1"/>
  <c r="D13" i="1"/>
  <c r="J13" i="1" s="1"/>
  <c r="C18" i="1"/>
  <c r="I18" i="1"/>
  <c r="H18" i="1"/>
  <c r="E18" i="1" s="1"/>
  <c r="G18" i="1"/>
  <c r="B15" i="1"/>
  <c r="I16" i="1"/>
  <c r="I15" i="1"/>
  <c r="H16" i="1"/>
  <c r="E16" i="1" s="1"/>
  <c r="H15" i="1"/>
  <c r="E15" i="1" s="1"/>
  <c r="G16" i="1"/>
  <c r="F15" i="1"/>
  <c r="F16" i="1"/>
  <c r="I17" i="1"/>
  <c r="D16" i="1"/>
  <c r="J16" i="1" s="1"/>
  <c r="E14" i="1"/>
  <c r="I12" i="1"/>
  <c r="I14" i="1"/>
  <c r="H12" i="1"/>
  <c r="B12" i="1" s="1"/>
  <c r="G12" i="1"/>
  <c r="G14" i="1"/>
  <c r="F12" i="1"/>
  <c r="C10" i="1"/>
  <c r="I10" i="1"/>
  <c r="I9" i="1"/>
  <c r="H10" i="1"/>
  <c r="E10" i="1" s="1"/>
  <c r="F8" i="1"/>
  <c r="F9" i="1"/>
  <c r="D8" i="1"/>
  <c r="J8" i="1" s="1"/>
  <c r="I7" i="1"/>
  <c r="I8" i="1"/>
  <c r="F7" i="1"/>
  <c r="H8" i="1"/>
  <c r="B8" i="1" s="1"/>
  <c r="G8" i="1"/>
  <c r="I6" i="1"/>
  <c r="H6" i="1"/>
  <c r="E6" i="1" s="1"/>
  <c r="C6" i="1"/>
  <c r="D6" i="1"/>
  <c r="J6" i="1" s="1"/>
  <c r="H4" i="1"/>
  <c r="B4" i="1" s="1"/>
  <c r="G4" i="1"/>
  <c r="F4" i="1"/>
  <c r="D4" i="1"/>
  <c r="J4" i="1" s="1"/>
  <c r="C4" i="1"/>
  <c r="D2" i="1"/>
  <c r="J2" i="1" s="1"/>
  <c r="I3" i="1"/>
  <c r="I132" i="1"/>
  <c r="H144" i="1"/>
  <c r="H136" i="1"/>
  <c r="H132" i="1"/>
  <c r="H128" i="1"/>
  <c r="H124" i="1"/>
  <c r="H120" i="1"/>
  <c r="C113" i="1"/>
  <c r="H110" i="1"/>
  <c r="D107" i="1"/>
  <c r="I103" i="1"/>
  <c r="J102" i="1"/>
  <c r="J89" i="1"/>
  <c r="D85" i="1"/>
  <c r="G77" i="1"/>
  <c r="C77" i="1"/>
  <c r="D75" i="1"/>
  <c r="D67" i="1"/>
  <c r="E67" i="1"/>
  <c r="G67" i="1"/>
  <c r="H67" i="1"/>
  <c r="B67" i="1"/>
  <c r="D59" i="1"/>
  <c r="B59" i="1"/>
  <c r="E59" i="1"/>
  <c r="F59" i="1"/>
  <c r="I59" i="1"/>
  <c r="B48" i="1"/>
  <c r="J48" i="1"/>
  <c r="C48" i="1"/>
  <c r="D48" i="1"/>
  <c r="E48" i="1"/>
  <c r="F48" i="1"/>
  <c r="G48" i="1"/>
  <c r="H48" i="1"/>
  <c r="I48" i="1"/>
  <c r="C150" i="1"/>
  <c r="G148" i="1"/>
  <c r="C146" i="1"/>
  <c r="G144" i="1"/>
  <c r="C142" i="1"/>
  <c r="G140" i="1"/>
  <c r="C138" i="1"/>
  <c r="G136" i="1"/>
  <c r="C134" i="1"/>
  <c r="G132" i="1"/>
  <c r="C130" i="1"/>
  <c r="G128" i="1"/>
  <c r="C126" i="1"/>
  <c r="G124" i="1"/>
  <c r="C122" i="1"/>
  <c r="G120" i="1"/>
  <c r="C118" i="1"/>
  <c r="G116" i="1"/>
  <c r="I115" i="1"/>
  <c r="B113" i="1"/>
  <c r="G110" i="1"/>
  <c r="H109" i="1"/>
  <c r="B107" i="1"/>
  <c r="C106" i="1"/>
  <c r="D105" i="1"/>
  <c r="H103" i="1"/>
  <c r="I102" i="1"/>
  <c r="E99" i="1"/>
  <c r="F97" i="1"/>
  <c r="B94" i="1"/>
  <c r="C93" i="1"/>
  <c r="G91" i="1"/>
  <c r="I89" i="1"/>
  <c r="C87" i="1"/>
  <c r="G87" i="1"/>
  <c r="B85" i="1"/>
  <c r="I79" i="1"/>
  <c r="J77" i="1"/>
  <c r="B24" i="1"/>
  <c r="J24" i="1"/>
  <c r="E24" i="1"/>
  <c r="C24" i="1"/>
  <c r="D24" i="1"/>
  <c r="F24" i="1"/>
  <c r="G24" i="1"/>
  <c r="H24" i="1"/>
  <c r="I24" i="1"/>
  <c r="J113" i="1"/>
  <c r="J94" i="1"/>
  <c r="C75" i="1"/>
  <c r="G75" i="1"/>
  <c r="I150" i="1"/>
  <c r="I146" i="1"/>
  <c r="I142" i="1"/>
  <c r="I138" i="1"/>
  <c r="E132" i="1"/>
  <c r="I130" i="1"/>
  <c r="E124" i="1"/>
  <c r="E120" i="1"/>
  <c r="E116" i="1"/>
  <c r="G115" i="1"/>
  <c r="F103" i="1"/>
  <c r="D97" i="1"/>
  <c r="I94" i="1"/>
  <c r="E91" i="1"/>
  <c r="F89" i="1"/>
  <c r="F79" i="1"/>
  <c r="H77" i="1"/>
  <c r="J75" i="1"/>
  <c r="G73" i="1"/>
  <c r="C73" i="1"/>
  <c r="G85" i="1"/>
  <c r="C85" i="1"/>
  <c r="F38" i="1"/>
  <c r="B38" i="1"/>
  <c r="C38" i="1"/>
  <c r="D38" i="1"/>
  <c r="E38" i="1"/>
  <c r="G38" i="1"/>
  <c r="H38" i="1"/>
  <c r="I38" i="1"/>
  <c r="D23" i="1"/>
  <c r="G23" i="1"/>
  <c r="B23" i="1"/>
  <c r="C23" i="1"/>
  <c r="E23" i="1"/>
  <c r="F23" i="1"/>
  <c r="H23" i="1"/>
  <c r="I23" i="1"/>
  <c r="J23" i="1"/>
  <c r="E148" i="1"/>
  <c r="E144" i="1"/>
  <c r="E140" i="1"/>
  <c r="E136" i="1"/>
  <c r="G102" i="1"/>
  <c r="H146" i="1"/>
  <c r="D144" i="1"/>
  <c r="D132" i="1"/>
  <c r="H130" i="1"/>
  <c r="D128" i="1"/>
  <c r="H126" i="1"/>
  <c r="D124" i="1"/>
  <c r="H122" i="1"/>
  <c r="D120" i="1"/>
  <c r="H118" i="1"/>
  <c r="D116" i="1"/>
  <c r="F115" i="1"/>
  <c r="H113" i="1"/>
  <c r="C110" i="1"/>
  <c r="D109" i="1"/>
  <c r="H107" i="1"/>
  <c r="I106" i="1"/>
  <c r="E103" i="1"/>
  <c r="F102" i="1"/>
  <c r="C97" i="1"/>
  <c r="H94" i="1"/>
  <c r="I93" i="1"/>
  <c r="D91" i="1"/>
  <c r="E89" i="1"/>
  <c r="H87" i="1"/>
  <c r="I85" i="1"/>
  <c r="C83" i="1"/>
  <c r="G83" i="1"/>
  <c r="E79" i="1"/>
  <c r="F77" i="1"/>
  <c r="I75" i="1"/>
  <c r="J73" i="1"/>
  <c r="F70" i="1"/>
  <c r="D70" i="1"/>
  <c r="I70" i="1"/>
  <c r="J67" i="1"/>
  <c r="J62" i="1"/>
  <c r="J59" i="1"/>
  <c r="H57" i="1"/>
  <c r="D57" i="1"/>
  <c r="F57" i="1"/>
  <c r="G57" i="1"/>
  <c r="I57" i="1"/>
  <c r="B57" i="1"/>
  <c r="E128" i="1"/>
  <c r="I126" i="1"/>
  <c r="I122" i="1"/>
  <c r="I118" i="1"/>
  <c r="I113" i="1"/>
  <c r="D110" i="1"/>
  <c r="E109" i="1"/>
  <c r="I107" i="1"/>
  <c r="J106" i="1"/>
  <c r="H150" i="1"/>
  <c r="D148" i="1"/>
  <c r="H142" i="1"/>
  <c r="D140" i="1"/>
  <c r="H138" i="1"/>
  <c r="D136" i="1"/>
  <c r="H134" i="1"/>
  <c r="C148" i="1"/>
  <c r="C144" i="1"/>
  <c r="C140" i="1"/>
  <c r="C136" i="1"/>
  <c r="C132" i="1"/>
  <c r="C128" i="1"/>
  <c r="C124" i="1"/>
  <c r="C120" i="1"/>
  <c r="C116" i="1"/>
  <c r="E115" i="1"/>
  <c r="F114" i="1"/>
  <c r="F113" i="1"/>
  <c r="B110" i="1"/>
  <c r="C109" i="1"/>
  <c r="G107" i="1"/>
  <c r="H106" i="1"/>
  <c r="I105" i="1"/>
  <c r="D103" i="1"/>
  <c r="D102" i="1"/>
  <c r="E101" i="1"/>
  <c r="I99" i="1"/>
  <c r="B97" i="1"/>
  <c r="F95" i="1"/>
  <c r="G94" i="1"/>
  <c r="H93" i="1"/>
  <c r="B91" i="1"/>
  <c r="D89" i="1"/>
  <c r="F87" i="1"/>
  <c r="H85" i="1"/>
  <c r="G81" i="1"/>
  <c r="C81" i="1"/>
  <c r="D79" i="1"/>
  <c r="E77" i="1"/>
  <c r="H75" i="1"/>
  <c r="I73" i="1"/>
  <c r="C71" i="1"/>
  <c r="G71" i="1"/>
  <c r="I67" i="1"/>
  <c r="F66" i="1"/>
  <c r="E66" i="1"/>
  <c r="H66" i="1"/>
  <c r="I66" i="1"/>
  <c r="C66" i="1"/>
  <c r="H62" i="1"/>
  <c r="H59" i="1"/>
  <c r="F56" i="1"/>
  <c r="J51" i="1"/>
  <c r="J140" i="1"/>
  <c r="B140" i="1"/>
  <c r="J136" i="1"/>
  <c r="B136" i="1"/>
  <c r="J132" i="1"/>
  <c r="J128" i="1"/>
  <c r="B128" i="1"/>
  <c r="J124" i="1"/>
  <c r="B124" i="1"/>
  <c r="J120" i="1"/>
  <c r="B120" i="1"/>
  <c r="J116" i="1"/>
  <c r="B116" i="1"/>
  <c r="E113" i="1"/>
  <c r="B109" i="1"/>
  <c r="F107" i="1"/>
  <c r="B103" i="1"/>
  <c r="F94" i="1"/>
  <c r="F85" i="1"/>
  <c r="D77" i="1"/>
  <c r="F75" i="1"/>
  <c r="F67" i="1"/>
  <c r="E62" i="1"/>
  <c r="G59" i="1"/>
  <c r="I148" i="1"/>
  <c r="D113" i="1"/>
  <c r="E107" i="1"/>
  <c r="D94" i="1"/>
  <c r="G89" i="1"/>
  <c r="C89" i="1"/>
  <c r="E85" i="1"/>
  <c r="C79" i="1"/>
  <c r="G79" i="1"/>
  <c r="B77" i="1"/>
  <c r="E75" i="1"/>
  <c r="C67" i="1"/>
  <c r="C59" i="1"/>
  <c r="B56" i="1"/>
  <c r="J56" i="1"/>
  <c r="E56" i="1"/>
  <c r="G56" i="1"/>
  <c r="H56" i="1"/>
  <c r="I56" i="1"/>
  <c r="C56" i="1"/>
  <c r="D51" i="1"/>
  <c r="I51" i="1"/>
  <c r="B51" i="1"/>
  <c r="C51" i="1"/>
  <c r="E51" i="1"/>
  <c r="F51" i="1"/>
  <c r="G51" i="1"/>
  <c r="H49" i="1"/>
  <c r="B49" i="1"/>
  <c r="C49" i="1"/>
  <c r="D49" i="1"/>
  <c r="E49" i="1"/>
  <c r="F49" i="1"/>
  <c r="G49" i="1"/>
  <c r="I49" i="1"/>
  <c r="I140" i="1"/>
  <c r="I109" i="1"/>
  <c r="H97" i="1"/>
  <c r="C94" i="1"/>
  <c r="F62" i="1"/>
  <c r="I62" i="1"/>
  <c r="B62" i="1"/>
  <c r="C62" i="1"/>
  <c r="G62" i="1"/>
  <c r="D27" i="1"/>
  <c r="B27" i="1"/>
  <c r="C27" i="1"/>
  <c r="E27" i="1"/>
  <c r="F27" i="1"/>
  <c r="G27" i="1"/>
  <c r="H27" i="1"/>
  <c r="I27" i="1"/>
  <c r="B68" i="1"/>
  <c r="J68" i="1"/>
  <c r="D65" i="1"/>
  <c r="G61" i="1"/>
  <c r="H60" i="1"/>
  <c r="C55" i="1"/>
  <c r="D54" i="1"/>
  <c r="H50" i="1"/>
  <c r="B46" i="1"/>
  <c r="C45" i="1"/>
  <c r="E43" i="1"/>
  <c r="F41" i="1"/>
  <c r="G40" i="1"/>
  <c r="H39" i="1"/>
  <c r="B36" i="1"/>
  <c r="J36" i="1"/>
  <c r="B35" i="1"/>
  <c r="C34" i="1"/>
  <c r="D33" i="1"/>
  <c r="G30" i="1"/>
  <c r="G29" i="1"/>
  <c r="H28" i="1"/>
  <c r="H25" i="1"/>
  <c r="C25" i="1"/>
  <c r="H21" i="1"/>
  <c r="B21" i="1" s="1"/>
  <c r="C21" i="1"/>
  <c r="J17" i="1"/>
  <c r="C7" i="1"/>
  <c r="D7" i="1"/>
  <c r="J7" i="1" s="1"/>
  <c r="G7" i="1"/>
  <c r="G5" i="1"/>
  <c r="H5" i="1"/>
  <c r="C5" i="1"/>
  <c r="E41" i="1"/>
  <c r="F40" i="1"/>
  <c r="E30" i="1"/>
  <c r="I46" i="1"/>
  <c r="B44" i="1"/>
  <c r="J44" i="1"/>
  <c r="D41" i="1"/>
  <c r="E40" i="1"/>
  <c r="I35" i="1"/>
  <c r="D30" i="1"/>
  <c r="C11" i="1"/>
  <c r="D11" i="1"/>
  <c r="J11" i="1" s="1"/>
  <c r="G11" i="1"/>
  <c r="G9" i="1"/>
  <c r="H9" i="1"/>
  <c r="E9" i="1" s="1"/>
  <c r="C9" i="1"/>
  <c r="H3" i="1"/>
  <c r="B3" i="1" s="1"/>
  <c r="B64" i="1"/>
  <c r="J64" i="1"/>
  <c r="D61" i="1"/>
  <c r="E60" i="1"/>
  <c r="I55" i="1"/>
  <c r="D50" i="1"/>
  <c r="H46" i="1"/>
  <c r="I45" i="1"/>
  <c r="I44" i="1"/>
  <c r="C41" i="1"/>
  <c r="D40" i="1"/>
  <c r="E39" i="1"/>
  <c r="H35" i="1"/>
  <c r="I34" i="1"/>
  <c r="B32" i="1"/>
  <c r="J32" i="1"/>
  <c r="C30" i="1"/>
  <c r="D29" i="1"/>
  <c r="E28" i="1"/>
  <c r="F19" i="1"/>
  <c r="F3" i="1"/>
  <c r="E69" i="1"/>
  <c r="F68" i="1"/>
  <c r="I65" i="1"/>
  <c r="I64" i="1"/>
  <c r="C61" i="1"/>
  <c r="E58" i="1"/>
  <c r="H55" i="1"/>
  <c r="I54" i="1"/>
  <c r="B52" i="1"/>
  <c r="J52" i="1"/>
  <c r="C50" i="1"/>
  <c r="F47" i="1"/>
  <c r="G46" i="1"/>
  <c r="G45" i="1"/>
  <c r="H44" i="1"/>
  <c r="I43" i="1"/>
  <c r="B41" i="1"/>
  <c r="C39" i="1"/>
  <c r="E37" i="1"/>
  <c r="F36" i="1"/>
  <c r="G35" i="1"/>
  <c r="H34" i="1"/>
  <c r="I33" i="1"/>
  <c r="I32" i="1"/>
  <c r="B30" i="1"/>
  <c r="C29" i="1"/>
  <c r="F25" i="1"/>
  <c r="F21" i="1"/>
  <c r="C15" i="1"/>
  <c r="D15" i="1"/>
  <c r="J15" i="1" s="1"/>
  <c r="G15" i="1"/>
  <c r="G13" i="1"/>
  <c r="H13" i="1"/>
  <c r="B13" i="1" s="1"/>
  <c r="C13" i="1"/>
  <c r="J9" i="1"/>
  <c r="H7" i="1"/>
  <c r="B7" i="1" s="1"/>
  <c r="F5" i="1"/>
  <c r="B40" i="1"/>
  <c r="J40" i="1"/>
  <c r="B60" i="1"/>
  <c r="J60" i="1"/>
  <c r="F55" i="1"/>
  <c r="D46" i="1"/>
  <c r="E45" i="1"/>
  <c r="F44" i="1"/>
  <c r="I41" i="1"/>
  <c r="I40" i="1"/>
  <c r="E35" i="1"/>
  <c r="E34" i="1"/>
  <c r="I30" i="1"/>
  <c r="B28" i="1"/>
  <c r="J28" i="1"/>
  <c r="C19" i="1"/>
  <c r="D19" i="1"/>
  <c r="J19" i="1" s="1"/>
  <c r="G19" i="1"/>
  <c r="G17" i="1"/>
  <c r="H17" i="1"/>
  <c r="E17" i="1" s="1"/>
  <c r="C17" i="1"/>
  <c r="C3" i="1"/>
  <c r="D3" i="1"/>
  <c r="J3" i="1" s="1"/>
  <c r="G3" i="1"/>
  <c r="E20" i="1"/>
  <c r="E4" i="1"/>
  <c r="J20" i="1"/>
  <c r="J12" i="1"/>
  <c r="G2" i="1"/>
  <c r="C2" i="1"/>
  <c r="E8" i="1" l="1"/>
  <c r="B16" i="1"/>
  <c r="B11" i="1"/>
  <c r="B19" i="1"/>
  <c r="E12" i="1"/>
  <c r="B18" i="1"/>
  <c r="E21" i="1"/>
  <c r="B10" i="1"/>
  <c r="B17" i="1"/>
  <c r="E13" i="1"/>
  <c r="B9" i="1"/>
  <c r="E7" i="1"/>
  <c r="E5" i="1"/>
  <c r="B5" i="1"/>
  <c r="B6" i="1"/>
  <c r="E3" i="1"/>
  <c r="B2" i="1"/>
</calcChain>
</file>

<file path=xl/sharedStrings.xml><?xml version="1.0" encoding="utf-8"?>
<sst xmlns="http://schemas.openxmlformats.org/spreadsheetml/2006/main" count="68" uniqueCount="64">
  <si>
    <t>姓名</t>
    <phoneticPr fontId="3" type="noConversion"/>
  </si>
  <si>
    <t>性别</t>
    <phoneticPr fontId="3" type="noConversion"/>
  </si>
  <si>
    <t>人员类别</t>
    <phoneticPr fontId="3" type="noConversion"/>
  </si>
  <si>
    <t>学校名称</t>
    <phoneticPr fontId="3" type="noConversion"/>
  </si>
  <si>
    <t>校园识别码</t>
    <phoneticPr fontId="3" type="noConversion"/>
  </si>
  <si>
    <t>优惠有效期</t>
    <phoneticPr fontId="3" type="noConversion"/>
  </si>
  <si>
    <t>证件类别</t>
    <phoneticPr fontId="3" type="noConversion"/>
  </si>
  <si>
    <t>证件号码</t>
    <phoneticPr fontId="3" type="noConversion"/>
  </si>
  <si>
    <t>联系方式</t>
    <phoneticPr fontId="3" type="noConversion"/>
  </si>
  <si>
    <t>学校编码</t>
    <phoneticPr fontId="3" type="noConversion"/>
  </si>
  <si>
    <t xml:space="preserve">
学校盖章处</t>
    <phoneticPr fontId="3" type="noConversion"/>
  </si>
  <si>
    <t>班级名称</t>
    <phoneticPr fontId="3" type="noConversion"/>
  </si>
  <si>
    <t>入学日期</t>
    <phoneticPr fontId="3" type="noConversion"/>
  </si>
  <si>
    <t>身份证号码</t>
    <phoneticPr fontId="3" type="noConversion"/>
  </si>
  <si>
    <t>备注</t>
    <phoneticPr fontId="3" type="noConversion"/>
  </si>
  <si>
    <t>宁波大学</t>
  </si>
  <si>
    <t>宁波工程学院</t>
  </si>
  <si>
    <t>浙江万里学院</t>
  </si>
  <si>
    <t>浙大宁波理工学院</t>
  </si>
  <si>
    <t>宁波教育学院</t>
  </si>
  <si>
    <t>宁波广播电视大学</t>
  </si>
  <si>
    <t>宁波职业技术学院</t>
  </si>
  <si>
    <t>浙江纺织服装职业技术学院</t>
  </si>
  <si>
    <t>浙江工商职业技术学院</t>
  </si>
  <si>
    <t>浙江医药高等专科学校</t>
  </si>
  <si>
    <t>宁波城市职业技术学院</t>
  </si>
  <si>
    <t>宁波卫生职业技术学院</t>
  </si>
  <si>
    <t>宁波诺丁汉大学</t>
  </si>
  <si>
    <t>002001</t>
    <phoneticPr fontId="1" type="noConversion"/>
  </si>
  <si>
    <t>002002</t>
  </si>
  <si>
    <t>002003</t>
  </si>
  <si>
    <t>002004</t>
  </si>
  <si>
    <t>002005</t>
  </si>
  <si>
    <t>002006</t>
  </si>
  <si>
    <t>002007</t>
  </si>
  <si>
    <t>002008</t>
  </si>
  <si>
    <t>002009</t>
  </si>
  <si>
    <t>002010</t>
  </si>
  <si>
    <t>002011</t>
  </si>
  <si>
    <t>002012</t>
  </si>
  <si>
    <t>002013</t>
  </si>
  <si>
    <t>002014</t>
  </si>
  <si>
    <t>002017</t>
  </si>
  <si>
    <t>学校名称</t>
    <phoneticPr fontId="1" type="noConversion"/>
  </si>
  <si>
    <t>学校编号</t>
    <phoneticPr fontId="1" type="noConversion"/>
  </si>
  <si>
    <t>毕业年份设置</t>
    <phoneticPr fontId="1" type="noConversion"/>
  </si>
  <si>
    <t>浙江广播电视大学工商学院</t>
    <phoneticPr fontId="1" type="noConversion"/>
  </si>
  <si>
    <t>宁波国家高新区外国语学校</t>
    <phoneticPr fontId="1" type="noConversion"/>
  </si>
  <si>
    <t>序号</t>
    <phoneticPr fontId="3" type="noConversion"/>
  </si>
  <si>
    <t>联系电话
（长号）</t>
    <phoneticPr fontId="3" type="noConversion"/>
  </si>
  <si>
    <t>华天小学</t>
    <phoneticPr fontId="1" type="noConversion"/>
  </si>
  <si>
    <t>101015</t>
    <phoneticPr fontId="1" type="noConversion"/>
  </si>
  <si>
    <t>毕业时间</t>
    <phoneticPr fontId="1" type="noConversion"/>
  </si>
  <si>
    <t>2023年</t>
  </si>
  <si>
    <t>2024年</t>
  </si>
  <si>
    <t>2025年</t>
  </si>
  <si>
    <t>宁波市公共交通特惠（学生）卡
集体登记表</t>
    <phoneticPr fontId="3" type="noConversion"/>
  </si>
  <si>
    <t>注:（1）本证明需要同时提供电子版和纸质版，纸质版每页右上角敲盖学校公章，多页的同时敲盖骑缝章；
   （2）表内下拉选择“学校名称”“毕业日期”，手工录入“班级名称”和“入学日期”；
   （3）下表的备注部分会自动验证身份证号码和手机号码长度，空白表示正确或未输入姓名；
   （4）下表内容请手工录入，请勿对“行”进行删除，以避免“SHEET1”文档自动关联错误。</t>
    <phoneticPr fontId="3" type="noConversion"/>
  </si>
  <si>
    <t>卡号</t>
    <phoneticPr fontId="3" type="noConversion"/>
  </si>
  <si>
    <t>宁波财经学院</t>
    <phoneticPr fontId="1" type="noConversion"/>
  </si>
  <si>
    <t>2026年</t>
  </si>
  <si>
    <t>2022年</t>
    <phoneticPr fontId="1" type="noConversion"/>
  </si>
  <si>
    <t>2027年</t>
  </si>
  <si>
    <t>2021年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</si>
</sst>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/>
        <i val="0"/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2457-873E-4F89-A0B8-595398F6BFA5}">
  <dimension ref="A1:F67"/>
  <sheetViews>
    <sheetView tabSelected="1" workbookViewId="0">
      <selection activeCell="J4" sqref="J4"/>
    </sheetView>
  </sheetViews>
  <sheetFormatPr defaultColWidth="4.6640625" defaultRowHeight="24.9" customHeight="1" x14ac:dyDescent="0.25"/>
  <cols>
    <col min="1" max="1" width="3.77734375" style="12" customWidth="1"/>
    <col min="2" max="2" width="12.77734375" style="12" customWidth="1"/>
    <col min="3" max="3" width="22.77734375" style="11" customWidth="1"/>
    <col min="4" max="4" width="15.77734375" style="12" customWidth="1"/>
    <col min="5" max="6" width="11.77734375" style="12" customWidth="1"/>
    <col min="7" max="16384" width="4.6640625" style="10"/>
  </cols>
  <sheetData>
    <row r="1" spans="1:6" ht="49.95" customHeight="1" x14ac:dyDescent="0.25">
      <c r="A1" s="32" t="s">
        <v>56</v>
      </c>
      <c r="B1" s="32"/>
      <c r="C1" s="32"/>
      <c r="D1" s="32"/>
      <c r="E1" s="33" t="s">
        <v>10</v>
      </c>
      <c r="F1" s="33"/>
    </row>
    <row r="2" spans="1:6" ht="3" customHeight="1" x14ac:dyDescent="0.25">
      <c r="A2" s="34"/>
      <c r="B2" s="34"/>
      <c r="C2" s="34"/>
      <c r="D2" s="34"/>
      <c r="E2" s="34"/>
      <c r="F2" s="34"/>
    </row>
    <row r="3" spans="1:6" ht="34.950000000000003" customHeight="1" x14ac:dyDescent="0.25">
      <c r="A3" s="29" t="s">
        <v>3</v>
      </c>
      <c r="B3" s="29"/>
      <c r="C3" s="13" t="s">
        <v>18</v>
      </c>
      <c r="D3" s="17" t="s">
        <v>11</v>
      </c>
      <c r="E3" s="35"/>
      <c r="F3" s="36"/>
    </row>
    <row r="4" spans="1:6" ht="34.950000000000003" customHeight="1" x14ac:dyDescent="0.25">
      <c r="A4" s="29" t="s">
        <v>12</v>
      </c>
      <c r="B4" s="29"/>
      <c r="C4" s="26" t="s">
        <v>63</v>
      </c>
      <c r="D4" s="18" t="s">
        <v>52</v>
      </c>
      <c r="E4" s="30"/>
      <c r="F4" s="29"/>
    </row>
    <row r="5" spans="1:6" ht="55.2" customHeight="1" x14ac:dyDescent="0.25">
      <c r="A5" s="31" t="s">
        <v>57</v>
      </c>
      <c r="B5" s="31"/>
      <c r="C5" s="31"/>
      <c r="D5" s="31"/>
      <c r="E5" s="31"/>
      <c r="F5" s="31"/>
    </row>
    <row r="6" spans="1:6" ht="3" customHeight="1" x14ac:dyDescent="0.25">
      <c r="A6" s="27"/>
      <c r="B6" s="27"/>
      <c r="C6" s="27"/>
      <c r="D6" s="27"/>
      <c r="E6" s="27"/>
      <c r="F6" s="27"/>
    </row>
    <row r="7" spans="1:6" ht="30" customHeight="1" x14ac:dyDescent="0.25">
      <c r="A7" s="19" t="s">
        <v>48</v>
      </c>
      <c r="B7" s="14" t="s">
        <v>0</v>
      </c>
      <c r="C7" s="15" t="s">
        <v>13</v>
      </c>
      <c r="D7" s="16" t="s">
        <v>49</v>
      </c>
      <c r="E7" s="28" t="s">
        <v>14</v>
      </c>
      <c r="F7" s="28"/>
    </row>
    <row r="8" spans="1:6" ht="22.95" customHeight="1" x14ac:dyDescent="0.25">
      <c r="A8" s="17">
        <v>1</v>
      </c>
      <c r="B8" s="17"/>
      <c r="C8" s="20"/>
      <c r="D8" s="22"/>
      <c r="E8" s="23" t="str">
        <f>IF(B8="","",IF(LEN(C8)=0,"身份证未填写",IF(LEN(C8)=15,"老号",IF(LEN(C8)&lt;&gt;18,"身份证位数不对",IF(CHOOSE(MOD(SUM(MID(C8,1,1)*7+MID(C8,2,1)*9+MID(C8,3,1)*10+MID(C8,4,1)*5+MID(C8,5,1)*8+MID(C8,6,1)*4+MID(C8,7,1)*2+MID(C8,8,1)*1+MID(C8,9,1)*6+MID(C8,10,1)*3+MID(C8,11,1)*7+MID(C8,12,1)*9+MID(C8,13,1)*10+MID(C8,14,1)*5+MID(C8,15,1)*8+MID(C8,16,1)*4+MID(C8,17,1)*2),11)+1,1,0,"X",9,8,7,6,5,4,3,2)=IF(ISNUMBER(RIGHT(C8,1)*1),RIGHT(C8,1)*1,"X"),"","身份证号码错误")))))</f>
        <v/>
      </c>
      <c r="F8" s="24" t="str">
        <f>IF(B8="","",IF(D8="","联系电话未填写",IF(LEN(D8)=11,"",IF(LEN(D8)=8,"","电话位数错误"))))</f>
        <v/>
      </c>
    </row>
    <row r="9" spans="1:6" ht="22.95" customHeight="1" x14ac:dyDescent="0.25">
      <c r="A9" s="17">
        <v>2</v>
      </c>
      <c r="B9" s="17"/>
      <c r="C9" s="21"/>
      <c r="D9" s="17"/>
      <c r="E9" s="23" t="str">
        <f t="shared" ref="E9:E67" si="0">IF(B9="","",IF(LEN(C9)=0,"身份证未填写",IF(LEN(C9)=15,"老号",IF(LEN(C9)&lt;&gt;18,"身份证位数不对",IF(CHOOSE(MOD(SUM(MID(C9,1,1)*7+MID(C9,2,1)*9+MID(C9,3,1)*10+MID(C9,4,1)*5+MID(C9,5,1)*8+MID(C9,6,1)*4+MID(C9,7,1)*2+MID(C9,8,1)*1+MID(C9,9,1)*6+MID(C9,10,1)*3+MID(C9,11,1)*7+MID(C9,12,1)*9+MID(C9,13,1)*10+MID(C9,14,1)*5+MID(C9,15,1)*8+MID(C9,16,1)*4+MID(C9,17,1)*2),11)+1,1,0,"X",9,8,7,6,5,4,3,2)=IF(ISNUMBER(RIGHT(C9,1)*1),RIGHT(C9,1)*1,"X"),"","身份证号码错误")))))</f>
        <v/>
      </c>
      <c r="F9" s="24" t="str">
        <f t="shared" ref="F9:F67" si="1">IF(B9="","",IF(D9="","联系电话未填写",IF(LEN(D9)=11,"",IF(LEN(D9)=8,"","电话位数错误"))))</f>
        <v/>
      </c>
    </row>
    <row r="10" spans="1:6" ht="22.95" customHeight="1" x14ac:dyDescent="0.25">
      <c r="A10" s="17">
        <v>3</v>
      </c>
      <c r="B10" s="17"/>
      <c r="C10" s="21"/>
      <c r="D10" s="17"/>
      <c r="E10" s="23" t="str">
        <f t="shared" si="0"/>
        <v/>
      </c>
      <c r="F10" s="24" t="str">
        <f t="shared" si="1"/>
        <v/>
      </c>
    </row>
    <row r="11" spans="1:6" ht="22.95" customHeight="1" x14ac:dyDescent="0.25">
      <c r="A11" s="17">
        <v>4</v>
      </c>
      <c r="B11" s="17"/>
      <c r="C11" s="20"/>
      <c r="D11" s="17"/>
      <c r="E11" s="23" t="str">
        <f t="shared" si="0"/>
        <v/>
      </c>
      <c r="F11" s="24" t="str">
        <f t="shared" si="1"/>
        <v/>
      </c>
    </row>
    <row r="12" spans="1:6" ht="22.95" customHeight="1" x14ac:dyDescent="0.25">
      <c r="A12" s="17">
        <v>5</v>
      </c>
      <c r="B12" s="17"/>
      <c r="C12" s="21"/>
      <c r="D12" s="17"/>
      <c r="E12" s="23" t="str">
        <f t="shared" si="0"/>
        <v/>
      </c>
      <c r="F12" s="24" t="str">
        <f t="shared" si="1"/>
        <v/>
      </c>
    </row>
    <row r="13" spans="1:6" ht="22.95" customHeight="1" x14ac:dyDescent="0.25">
      <c r="A13" s="17">
        <v>6</v>
      </c>
      <c r="B13" s="17"/>
      <c r="C13" s="20"/>
      <c r="D13" s="17"/>
      <c r="E13" s="23" t="str">
        <f t="shared" si="0"/>
        <v/>
      </c>
      <c r="F13" s="24" t="str">
        <f t="shared" si="1"/>
        <v/>
      </c>
    </row>
    <row r="14" spans="1:6" ht="22.95" customHeight="1" x14ac:dyDescent="0.25">
      <c r="A14" s="17">
        <v>7</v>
      </c>
      <c r="B14" s="17"/>
      <c r="C14" s="20"/>
      <c r="D14" s="17"/>
      <c r="E14" s="23" t="str">
        <f t="shared" si="0"/>
        <v/>
      </c>
      <c r="F14" s="24" t="str">
        <f t="shared" si="1"/>
        <v/>
      </c>
    </row>
    <row r="15" spans="1:6" ht="22.95" customHeight="1" x14ac:dyDescent="0.25">
      <c r="A15" s="17">
        <v>8</v>
      </c>
      <c r="B15" s="17"/>
      <c r="C15" s="21"/>
      <c r="D15" s="17"/>
      <c r="E15" s="23" t="str">
        <f t="shared" si="0"/>
        <v/>
      </c>
      <c r="F15" s="24" t="str">
        <f t="shared" si="1"/>
        <v/>
      </c>
    </row>
    <row r="16" spans="1:6" ht="22.95" customHeight="1" x14ac:dyDescent="0.25">
      <c r="A16" s="17">
        <v>9</v>
      </c>
      <c r="B16" s="17"/>
      <c r="C16" s="21"/>
      <c r="D16" s="17"/>
      <c r="E16" s="23" t="str">
        <f t="shared" si="0"/>
        <v/>
      </c>
      <c r="F16" s="24" t="str">
        <f t="shared" si="1"/>
        <v/>
      </c>
    </row>
    <row r="17" spans="1:6" ht="22.95" customHeight="1" x14ac:dyDescent="0.25">
      <c r="A17" s="17">
        <v>10</v>
      </c>
      <c r="B17" s="17"/>
      <c r="C17" s="21"/>
      <c r="D17" s="17"/>
      <c r="E17" s="23" t="str">
        <f t="shared" si="0"/>
        <v/>
      </c>
      <c r="F17" s="24" t="str">
        <f t="shared" si="1"/>
        <v/>
      </c>
    </row>
    <row r="18" spans="1:6" ht="22.95" customHeight="1" x14ac:dyDescent="0.25">
      <c r="A18" s="17">
        <v>11</v>
      </c>
      <c r="B18" s="17"/>
      <c r="C18" s="20"/>
      <c r="D18" s="17"/>
      <c r="E18" s="23" t="str">
        <f t="shared" si="0"/>
        <v/>
      </c>
      <c r="F18" s="24" t="str">
        <f t="shared" si="1"/>
        <v/>
      </c>
    </row>
    <row r="19" spans="1:6" ht="22.95" customHeight="1" x14ac:dyDescent="0.25">
      <c r="A19" s="17">
        <v>12</v>
      </c>
      <c r="B19" s="17"/>
      <c r="C19" s="21"/>
      <c r="D19" s="17"/>
      <c r="E19" s="23" t="str">
        <f t="shared" si="0"/>
        <v/>
      </c>
      <c r="F19" s="24" t="str">
        <f t="shared" si="1"/>
        <v/>
      </c>
    </row>
    <row r="20" spans="1:6" ht="22.95" customHeight="1" x14ac:dyDescent="0.25">
      <c r="A20" s="17">
        <v>13</v>
      </c>
      <c r="B20" s="17"/>
      <c r="C20" s="21"/>
      <c r="D20" s="17"/>
      <c r="E20" s="23" t="str">
        <f t="shared" si="0"/>
        <v/>
      </c>
      <c r="F20" s="24" t="str">
        <f t="shared" si="1"/>
        <v/>
      </c>
    </row>
    <row r="21" spans="1:6" ht="22.95" customHeight="1" x14ac:dyDescent="0.25">
      <c r="A21" s="17">
        <v>14</v>
      </c>
      <c r="B21" s="17"/>
      <c r="C21" s="20"/>
      <c r="D21" s="17"/>
      <c r="E21" s="23" t="str">
        <f t="shared" si="0"/>
        <v/>
      </c>
      <c r="F21" s="24" t="str">
        <f t="shared" si="1"/>
        <v/>
      </c>
    </row>
    <row r="22" spans="1:6" ht="22.95" customHeight="1" x14ac:dyDescent="0.25">
      <c r="A22" s="17">
        <v>15</v>
      </c>
      <c r="B22" s="17"/>
      <c r="C22" s="20"/>
      <c r="D22" s="17"/>
      <c r="E22" s="23" t="str">
        <f t="shared" si="0"/>
        <v/>
      </c>
      <c r="F22" s="24" t="str">
        <f t="shared" si="1"/>
        <v/>
      </c>
    </row>
    <row r="23" spans="1:6" ht="22.95" customHeight="1" x14ac:dyDescent="0.25">
      <c r="A23" s="17">
        <v>16</v>
      </c>
      <c r="B23" s="17"/>
      <c r="C23" s="21"/>
      <c r="D23" s="17"/>
      <c r="E23" s="23" t="str">
        <f t="shared" si="0"/>
        <v/>
      </c>
      <c r="F23" s="24" t="str">
        <f t="shared" si="1"/>
        <v/>
      </c>
    </row>
    <row r="24" spans="1:6" ht="22.95" customHeight="1" x14ac:dyDescent="0.25">
      <c r="A24" s="17">
        <v>17</v>
      </c>
      <c r="B24" s="17"/>
      <c r="C24" s="21"/>
      <c r="D24" s="17"/>
      <c r="E24" s="23" t="str">
        <f t="shared" si="0"/>
        <v/>
      </c>
      <c r="F24" s="24" t="str">
        <f t="shared" si="1"/>
        <v/>
      </c>
    </row>
    <row r="25" spans="1:6" ht="22.95" customHeight="1" x14ac:dyDescent="0.25">
      <c r="A25" s="17">
        <v>18</v>
      </c>
      <c r="B25" s="17"/>
      <c r="C25" s="21"/>
      <c r="D25" s="17"/>
      <c r="E25" s="23" t="str">
        <f t="shared" si="0"/>
        <v/>
      </c>
      <c r="F25" s="24" t="str">
        <f t="shared" si="1"/>
        <v/>
      </c>
    </row>
    <row r="26" spans="1:6" ht="22.95" customHeight="1" x14ac:dyDescent="0.25">
      <c r="A26" s="17">
        <v>19</v>
      </c>
      <c r="B26" s="17"/>
      <c r="C26" s="21"/>
      <c r="D26" s="17"/>
      <c r="E26" s="23" t="str">
        <f t="shared" si="0"/>
        <v/>
      </c>
      <c r="F26" s="24" t="str">
        <f t="shared" si="1"/>
        <v/>
      </c>
    </row>
    <row r="27" spans="1:6" ht="22.95" customHeight="1" x14ac:dyDescent="0.25">
      <c r="A27" s="17">
        <v>20</v>
      </c>
      <c r="B27" s="17"/>
      <c r="C27" s="21"/>
      <c r="D27" s="17"/>
      <c r="E27" s="23" t="str">
        <f t="shared" si="0"/>
        <v/>
      </c>
      <c r="F27" s="24" t="str">
        <f t="shared" si="1"/>
        <v/>
      </c>
    </row>
    <row r="28" spans="1:6" ht="22.95" customHeight="1" x14ac:dyDescent="0.25">
      <c r="A28" s="17">
        <v>21</v>
      </c>
      <c r="B28" s="17"/>
      <c r="C28" s="21"/>
      <c r="D28" s="17"/>
      <c r="E28" s="23" t="str">
        <f t="shared" si="0"/>
        <v/>
      </c>
      <c r="F28" s="24" t="str">
        <f t="shared" si="1"/>
        <v/>
      </c>
    </row>
    <row r="29" spans="1:6" ht="22.95" customHeight="1" x14ac:dyDescent="0.25">
      <c r="A29" s="17">
        <v>22</v>
      </c>
      <c r="B29" s="17"/>
      <c r="C29" s="21"/>
      <c r="D29" s="17"/>
      <c r="E29" s="23" t="str">
        <f t="shared" si="0"/>
        <v/>
      </c>
      <c r="F29" s="24" t="str">
        <f t="shared" si="1"/>
        <v/>
      </c>
    </row>
    <row r="30" spans="1:6" ht="22.95" customHeight="1" x14ac:dyDescent="0.25">
      <c r="A30" s="17">
        <v>23</v>
      </c>
      <c r="B30" s="17"/>
      <c r="C30" s="21"/>
      <c r="D30" s="17"/>
      <c r="E30" s="23" t="str">
        <f t="shared" si="0"/>
        <v/>
      </c>
      <c r="F30" s="24" t="str">
        <f t="shared" si="1"/>
        <v/>
      </c>
    </row>
    <row r="31" spans="1:6" ht="22.95" customHeight="1" x14ac:dyDescent="0.25">
      <c r="A31" s="17">
        <v>24</v>
      </c>
      <c r="B31" s="17"/>
      <c r="C31" s="21"/>
      <c r="D31" s="17"/>
      <c r="E31" s="23" t="str">
        <f t="shared" si="0"/>
        <v/>
      </c>
      <c r="F31" s="24" t="str">
        <f t="shared" si="1"/>
        <v/>
      </c>
    </row>
    <row r="32" spans="1:6" ht="22.95" customHeight="1" x14ac:dyDescent="0.25">
      <c r="A32" s="17">
        <v>25</v>
      </c>
      <c r="B32" s="17"/>
      <c r="C32" s="21"/>
      <c r="D32" s="17"/>
      <c r="E32" s="23" t="str">
        <f t="shared" si="0"/>
        <v/>
      </c>
      <c r="F32" s="24" t="str">
        <f t="shared" si="1"/>
        <v/>
      </c>
    </row>
    <row r="33" spans="1:6" ht="22.95" customHeight="1" x14ac:dyDescent="0.25">
      <c r="A33" s="17">
        <v>26</v>
      </c>
      <c r="B33" s="17"/>
      <c r="C33" s="21"/>
      <c r="D33" s="17"/>
      <c r="E33" s="23" t="str">
        <f t="shared" si="0"/>
        <v/>
      </c>
      <c r="F33" s="24" t="str">
        <f t="shared" si="1"/>
        <v/>
      </c>
    </row>
    <row r="34" spans="1:6" ht="22.95" customHeight="1" x14ac:dyDescent="0.25">
      <c r="A34" s="17">
        <v>27</v>
      </c>
      <c r="B34" s="17"/>
      <c r="C34" s="21"/>
      <c r="D34" s="17"/>
      <c r="E34" s="23" t="str">
        <f t="shared" si="0"/>
        <v/>
      </c>
      <c r="F34" s="24" t="str">
        <f t="shared" si="1"/>
        <v/>
      </c>
    </row>
    <row r="35" spans="1:6" ht="22.95" customHeight="1" x14ac:dyDescent="0.25">
      <c r="A35" s="17">
        <v>28</v>
      </c>
      <c r="B35" s="17"/>
      <c r="C35" s="21"/>
      <c r="D35" s="17"/>
      <c r="E35" s="23" t="str">
        <f t="shared" si="0"/>
        <v/>
      </c>
      <c r="F35" s="24" t="str">
        <f t="shared" si="1"/>
        <v/>
      </c>
    </row>
    <row r="36" spans="1:6" ht="22.95" customHeight="1" x14ac:dyDescent="0.25">
      <c r="A36" s="17">
        <v>29</v>
      </c>
      <c r="B36" s="17"/>
      <c r="C36" s="21"/>
      <c r="D36" s="17"/>
      <c r="E36" s="23" t="str">
        <f t="shared" si="0"/>
        <v/>
      </c>
      <c r="F36" s="24" t="str">
        <f t="shared" si="1"/>
        <v/>
      </c>
    </row>
    <row r="37" spans="1:6" ht="22.95" customHeight="1" x14ac:dyDescent="0.25">
      <c r="A37" s="17">
        <v>30</v>
      </c>
      <c r="B37" s="17"/>
      <c r="C37" s="21"/>
      <c r="D37" s="17"/>
      <c r="E37" s="23" t="str">
        <f t="shared" si="0"/>
        <v/>
      </c>
      <c r="F37" s="24" t="str">
        <f t="shared" si="1"/>
        <v/>
      </c>
    </row>
    <row r="38" spans="1:6" ht="22.95" customHeight="1" x14ac:dyDescent="0.25">
      <c r="A38" s="17">
        <v>31</v>
      </c>
      <c r="B38" s="17"/>
      <c r="C38" s="21"/>
      <c r="D38" s="17"/>
      <c r="E38" s="23" t="str">
        <f t="shared" si="0"/>
        <v/>
      </c>
      <c r="F38" s="24" t="str">
        <f t="shared" si="1"/>
        <v/>
      </c>
    </row>
    <row r="39" spans="1:6" ht="22.95" customHeight="1" x14ac:dyDescent="0.25">
      <c r="A39" s="17">
        <v>32</v>
      </c>
      <c r="B39" s="17"/>
      <c r="C39" s="21"/>
      <c r="D39" s="17"/>
      <c r="E39" s="23" t="str">
        <f t="shared" si="0"/>
        <v/>
      </c>
      <c r="F39" s="24" t="str">
        <f t="shared" si="1"/>
        <v/>
      </c>
    </row>
    <row r="40" spans="1:6" ht="22.95" customHeight="1" x14ac:dyDescent="0.25">
      <c r="A40" s="17">
        <v>33</v>
      </c>
      <c r="B40" s="17"/>
      <c r="C40" s="21"/>
      <c r="D40" s="17"/>
      <c r="E40" s="23" t="str">
        <f t="shared" si="0"/>
        <v/>
      </c>
      <c r="F40" s="24" t="str">
        <f t="shared" si="1"/>
        <v/>
      </c>
    </row>
    <row r="41" spans="1:6" ht="22.95" customHeight="1" x14ac:dyDescent="0.25">
      <c r="A41" s="17">
        <v>34</v>
      </c>
      <c r="B41" s="17"/>
      <c r="C41" s="21"/>
      <c r="D41" s="17"/>
      <c r="E41" s="23" t="str">
        <f t="shared" si="0"/>
        <v/>
      </c>
      <c r="F41" s="24" t="str">
        <f t="shared" si="1"/>
        <v/>
      </c>
    </row>
    <row r="42" spans="1:6" ht="22.95" customHeight="1" x14ac:dyDescent="0.25">
      <c r="A42" s="17">
        <v>35</v>
      </c>
      <c r="B42" s="17"/>
      <c r="C42" s="21"/>
      <c r="D42" s="17"/>
      <c r="E42" s="23" t="str">
        <f t="shared" si="0"/>
        <v/>
      </c>
      <c r="F42" s="24" t="str">
        <f t="shared" si="1"/>
        <v/>
      </c>
    </row>
    <row r="43" spans="1:6" ht="22.95" customHeight="1" x14ac:dyDescent="0.25">
      <c r="A43" s="17">
        <v>36</v>
      </c>
      <c r="B43" s="17"/>
      <c r="C43" s="21"/>
      <c r="D43" s="17"/>
      <c r="E43" s="23" t="str">
        <f t="shared" si="0"/>
        <v/>
      </c>
      <c r="F43" s="24" t="str">
        <f t="shared" si="1"/>
        <v/>
      </c>
    </row>
    <row r="44" spans="1:6" ht="22.95" customHeight="1" x14ac:dyDescent="0.25">
      <c r="A44" s="17">
        <v>37</v>
      </c>
      <c r="B44" s="17"/>
      <c r="C44" s="21"/>
      <c r="D44" s="17"/>
      <c r="E44" s="23" t="str">
        <f t="shared" si="0"/>
        <v/>
      </c>
      <c r="F44" s="24" t="str">
        <f t="shared" si="1"/>
        <v/>
      </c>
    </row>
    <row r="45" spans="1:6" ht="22.95" customHeight="1" x14ac:dyDescent="0.25">
      <c r="A45" s="17">
        <v>38</v>
      </c>
      <c r="B45" s="17"/>
      <c r="C45" s="21"/>
      <c r="D45" s="17"/>
      <c r="E45" s="23" t="str">
        <f t="shared" si="0"/>
        <v/>
      </c>
      <c r="F45" s="24" t="str">
        <f t="shared" si="1"/>
        <v/>
      </c>
    </row>
    <row r="46" spans="1:6" ht="22.95" customHeight="1" x14ac:dyDescent="0.25">
      <c r="A46" s="17">
        <v>39</v>
      </c>
      <c r="B46" s="17"/>
      <c r="C46" s="21"/>
      <c r="D46" s="17"/>
      <c r="E46" s="23" t="str">
        <f t="shared" si="0"/>
        <v/>
      </c>
      <c r="F46" s="24" t="str">
        <f t="shared" si="1"/>
        <v/>
      </c>
    </row>
    <row r="47" spans="1:6" ht="22.95" customHeight="1" x14ac:dyDescent="0.25">
      <c r="A47" s="17">
        <v>40</v>
      </c>
      <c r="B47" s="17"/>
      <c r="C47" s="21"/>
      <c r="D47" s="17"/>
      <c r="E47" s="23" t="str">
        <f t="shared" si="0"/>
        <v/>
      </c>
      <c r="F47" s="24" t="str">
        <f t="shared" si="1"/>
        <v/>
      </c>
    </row>
    <row r="48" spans="1:6" ht="22.95" customHeight="1" x14ac:dyDescent="0.25">
      <c r="A48" s="17">
        <v>41</v>
      </c>
      <c r="B48" s="17"/>
      <c r="C48" s="21"/>
      <c r="D48" s="17"/>
      <c r="E48" s="23" t="str">
        <f t="shared" si="0"/>
        <v/>
      </c>
      <c r="F48" s="24" t="str">
        <f t="shared" si="1"/>
        <v/>
      </c>
    </row>
    <row r="49" spans="1:6" ht="22.95" customHeight="1" x14ac:dyDescent="0.25">
      <c r="A49" s="17">
        <v>42</v>
      </c>
      <c r="B49" s="17"/>
      <c r="C49" s="21"/>
      <c r="D49" s="17"/>
      <c r="E49" s="23" t="str">
        <f t="shared" si="0"/>
        <v/>
      </c>
      <c r="F49" s="24" t="str">
        <f t="shared" si="1"/>
        <v/>
      </c>
    </row>
    <row r="50" spans="1:6" ht="22.95" customHeight="1" x14ac:dyDescent="0.25">
      <c r="A50" s="17">
        <v>43</v>
      </c>
      <c r="B50" s="17"/>
      <c r="C50" s="21"/>
      <c r="D50" s="17"/>
      <c r="E50" s="23" t="str">
        <f t="shared" si="0"/>
        <v/>
      </c>
      <c r="F50" s="24" t="str">
        <f t="shared" si="1"/>
        <v/>
      </c>
    </row>
    <row r="51" spans="1:6" ht="22.95" customHeight="1" x14ac:dyDescent="0.25">
      <c r="A51" s="17">
        <v>44</v>
      </c>
      <c r="B51" s="17"/>
      <c r="C51" s="21"/>
      <c r="D51" s="17"/>
      <c r="E51" s="23" t="str">
        <f t="shared" si="0"/>
        <v/>
      </c>
      <c r="F51" s="24" t="str">
        <f t="shared" si="1"/>
        <v/>
      </c>
    </row>
    <row r="52" spans="1:6" ht="22.95" customHeight="1" x14ac:dyDescent="0.25">
      <c r="A52" s="17">
        <v>45</v>
      </c>
      <c r="B52" s="17"/>
      <c r="C52" s="21"/>
      <c r="D52" s="17"/>
      <c r="E52" s="23" t="str">
        <f t="shared" si="0"/>
        <v/>
      </c>
      <c r="F52" s="24" t="str">
        <f t="shared" si="1"/>
        <v/>
      </c>
    </row>
    <row r="53" spans="1:6" ht="22.95" customHeight="1" x14ac:dyDescent="0.25">
      <c r="A53" s="17">
        <v>46</v>
      </c>
      <c r="B53" s="17"/>
      <c r="C53" s="21"/>
      <c r="D53" s="17"/>
      <c r="E53" s="23" t="str">
        <f t="shared" si="0"/>
        <v/>
      </c>
      <c r="F53" s="24" t="str">
        <f t="shared" si="1"/>
        <v/>
      </c>
    </row>
    <row r="54" spans="1:6" ht="22.95" customHeight="1" x14ac:dyDescent="0.25">
      <c r="A54" s="17">
        <v>47</v>
      </c>
      <c r="B54" s="17"/>
      <c r="C54" s="21"/>
      <c r="D54" s="17"/>
      <c r="E54" s="23" t="str">
        <f t="shared" si="0"/>
        <v/>
      </c>
      <c r="F54" s="24" t="str">
        <f t="shared" si="1"/>
        <v/>
      </c>
    </row>
    <row r="55" spans="1:6" ht="22.95" customHeight="1" x14ac:dyDescent="0.25">
      <c r="A55" s="17">
        <v>48</v>
      </c>
      <c r="B55" s="17"/>
      <c r="C55" s="21"/>
      <c r="D55" s="17"/>
      <c r="E55" s="23" t="str">
        <f t="shared" si="0"/>
        <v/>
      </c>
      <c r="F55" s="24" t="str">
        <f t="shared" si="1"/>
        <v/>
      </c>
    </row>
    <row r="56" spans="1:6" ht="22.95" customHeight="1" x14ac:dyDescent="0.25">
      <c r="A56" s="17">
        <v>49</v>
      </c>
      <c r="B56" s="17"/>
      <c r="C56" s="21"/>
      <c r="D56" s="17"/>
      <c r="E56" s="23" t="str">
        <f t="shared" si="0"/>
        <v/>
      </c>
      <c r="F56" s="24" t="str">
        <f t="shared" si="1"/>
        <v/>
      </c>
    </row>
    <row r="57" spans="1:6" ht="22.95" customHeight="1" x14ac:dyDescent="0.25">
      <c r="A57" s="17">
        <v>50</v>
      </c>
      <c r="B57" s="17"/>
      <c r="C57" s="21"/>
      <c r="D57" s="17"/>
      <c r="E57" s="23" t="str">
        <f t="shared" si="0"/>
        <v/>
      </c>
      <c r="F57" s="24" t="str">
        <f t="shared" si="1"/>
        <v/>
      </c>
    </row>
    <row r="58" spans="1:6" ht="22.95" customHeight="1" x14ac:dyDescent="0.25">
      <c r="A58" s="17">
        <v>51</v>
      </c>
      <c r="B58" s="17"/>
      <c r="C58" s="21"/>
      <c r="D58" s="17"/>
      <c r="E58" s="23" t="str">
        <f t="shared" si="0"/>
        <v/>
      </c>
      <c r="F58" s="24" t="str">
        <f t="shared" si="1"/>
        <v/>
      </c>
    </row>
    <row r="59" spans="1:6" ht="22.95" customHeight="1" x14ac:dyDescent="0.25">
      <c r="A59" s="17">
        <v>52</v>
      </c>
      <c r="B59" s="17"/>
      <c r="C59" s="21"/>
      <c r="D59" s="17"/>
      <c r="E59" s="23" t="str">
        <f t="shared" si="0"/>
        <v/>
      </c>
      <c r="F59" s="24" t="str">
        <f t="shared" si="1"/>
        <v/>
      </c>
    </row>
    <row r="60" spans="1:6" ht="22.95" customHeight="1" x14ac:dyDescent="0.25">
      <c r="A60" s="17">
        <v>53</v>
      </c>
      <c r="B60" s="17"/>
      <c r="C60" s="21"/>
      <c r="D60" s="17"/>
      <c r="E60" s="23" t="str">
        <f t="shared" si="0"/>
        <v/>
      </c>
      <c r="F60" s="24" t="str">
        <f t="shared" si="1"/>
        <v/>
      </c>
    </row>
    <row r="61" spans="1:6" ht="22.95" customHeight="1" x14ac:dyDescent="0.25">
      <c r="A61" s="17">
        <v>54</v>
      </c>
      <c r="B61" s="17"/>
      <c r="C61" s="21"/>
      <c r="D61" s="17"/>
      <c r="E61" s="23" t="str">
        <f t="shared" si="0"/>
        <v/>
      </c>
      <c r="F61" s="24" t="str">
        <f t="shared" si="1"/>
        <v/>
      </c>
    </row>
    <row r="62" spans="1:6" ht="22.95" customHeight="1" x14ac:dyDescent="0.25">
      <c r="A62" s="17">
        <v>55</v>
      </c>
      <c r="B62" s="17"/>
      <c r="C62" s="21"/>
      <c r="D62" s="17"/>
      <c r="E62" s="23" t="str">
        <f t="shared" si="0"/>
        <v/>
      </c>
      <c r="F62" s="24" t="str">
        <f t="shared" si="1"/>
        <v/>
      </c>
    </row>
    <row r="63" spans="1:6" ht="22.95" customHeight="1" x14ac:dyDescent="0.25">
      <c r="A63" s="17">
        <v>56</v>
      </c>
      <c r="B63" s="17"/>
      <c r="C63" s="21"/>
      <c r="D63" s="17"/>
      <c r="E63" s="23" t="str">
        <f t="shared" si="0"/>
        <v/>
      </c>
      <c r="F63" s="24" t="str">
        <f t="shared" si="1"/>
        <v/>
      </c>
    </row>
    <row r="64" spans="1:6" ht="22.95" customHeight="1" x14ac:dyDescent="0.25">
      <c r="A64" s="17">
        <v>57</v>
      </c>
      <c r="B64" s="17"/>
      <c r="C64" s="21"/>
      <c r="D64" s="17"/>
      <c r="E64" s="23" t="str">
        <f t="shared" si="0"/>
        <v/>
      </c>
      <c r="F64" s="24" t="str">
        <f t="shared" si="1"/>
        <v/>
      </c>
    </row>
    <row r="65" spans="1:6" ht="22.95" customHeight="1" x14ac:dyDescent="0.25">
      <c r="A65" s="17">
        <v>58</v>
      </c>
      <c r="B65" s="17"/>
      <c r="C65" s="21"/>
      <c r="D65" s="17"/>
      <c r="E65" s="23" t="str">
        <f t="shared" si="0"/>
        <v/>
      </c>
      <c r="F65" s="24" t="str">
        <f t="shared" si="1"/>
        <v/>
      </c>
    </row>
    <row r="66" spans="1:6" ht="22.95" customHeight="1" x14ac:dyDescent="0.25">
      <c r="A66" s="17">
        <v>59</v>
      </c>
      <c r="B66" s="17"/>
      <c r="C66" s="21"/>
      <c r="D66" s="17"/>
      <c r="E66" s="23" t="str">
        <f t="shared" si="0"/>
        <v/>
      </c>
      <c r="F66" s="24" t="str">
        <f t="shared" si="1"/>
        <v/>
      </c>
    </row>
    <row r="67" spans="1:6" ht="22.95" customHeight="1" x14ac:dyDescent="0.25">
      <c r="A67" s="17">
        <v>60</v>
      </c>
      <c r="B67" s="17"/>
      <c r="C67" s="21"/>
      <c r="D67" s="17"/>
      <c r="E67" s="23" t="str">
        <f t="shared" si="0"/>
        <v/>
      </c>
      <c r="F67" s="24" t="str">
        <f t="shared" si="1"/>
        <v/>
      </c>
    </row>
  </sheetData>
  <protectedRanges>
    <protectedRange sqref="D3:E3 A3:B4 A1:F2 C4:E4 A7:F7 A5:F5" name="区域1"/>
  </protectedRanges>
  <mergeCells count="10">
    <mergeCell ref="A1:D1"/>
    <mergeCell ref="E1:F1"/>
    <mergeCell ref="A2:F2"/>
    <mergeCell ref="A3:B3"/>
    <mergeCell ref="E3:F3"/>
    <mergeCell ref="A6:F6"/>
    <mergeCell ref="E7:F7"/>
    <mergeCell ref="A4:B4"/>
    <mergeCell ref="E4:F4"/>
    <mergeCell ref="A5:F5"/>
  </mergeCells>
  <phoneticPr fontId="1" type="noConversion"/>
  <dataValidations count="6">
    <dataValidation type="whole" allowBlank="1" showInputMessage="1" showErrorMessage="1" sqref="D8:D67" xr:uid="{6FE0B575-FC2B-4F91-8476-29F8DCD299D9}">
      <formula1>20000000</formula1>
      <formula2>20000000000</formula2>
    </dataValidation>
    <dataValidation type="whole" allowBlank="1" showInputMessage="1" showErrorMessage="1" sqref="D983048:D983097 D65544:D65593 D131080:D131129 D196616:D196665 D262152:D262201 D327688:D327737 D393224:D393273 D458760:D458809 D524296:D524345 D589832:D589881 D655368:D655417 D720904:D720953 D786440:D786489 D851976:D852025 D917512:D917561" xr:uid="{B190F010-D506-42F3-A803-8AD9834B10DD}">
      <formula1>20000000</formula1>
      <formula2>19000000000</formula2>
    </dataValidation>
    <dataValidation type="whole" allowBlank="1" showInputMessage="1" showErrorMessage="1" sqref="A8:A67 A65544:A65593 A131080:A131129 A196616:A196665 A262152:A262201 A327688:A327737 A393224:A393273 A458760:A458809 A524296:A524345 A589832:A589881 A655368:A655417 A720904:A720953 A786440:A786489 A851976:A852025 A917512:A917561 A983048:A983097" xr:uid="{E2710F00-1DEE-4C8A-BE84-906E5D44AFF9}">
      <formula1>0</formula1>
      <formula2>999999</formula2>
    </dataValidation>
    <dataValidation type="textLength" operator="equal" allowBlank="1" showInputMessage="1" showErrorMessage="1" sqref="C983048:C983097 C65544:C65593 C131080:C131129 C196616:C196665 C262152:C262201 C327688:C327737 C393224:C393273 C458760:C458809 C524296:C524345 C589832:C589881 C655368:C655417 C720904:C720953 C786440:C786489 C851976:C852025 C917512:C917561 C9:C10 C12 C15:C17 C19:C20 C23:C67" xr:uid="{079DD011-2009-4083-A72A-4F5BD4E4CF56}">
      <formula1>18</formula1>
    </dataValidation>
    <dataValidation type="list" allowBlank="1" showInputMessage="1" showErrorMessage="1" sqref="C3" xr:uid="{C6661CA9-5D1B-45B7-A415-ABFC0BCD2747}">
      <formula1>INDIRECT("设置表!$A$2:$A$25")</formula1>
    </dataValidation>
    <dataValidation type="list" allowBlank="1" showInputMessage="1" showErrorMessage="1" sqref="E4:F4" xr:uid="{96CA5EDB-0677-4F7D-AE6A-3EDD3975A97F}">
      <formula1>INDIRECT("设置表!$C$2:$C$7")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A10" sqref="A10"/>
    </sheetView>
  </sheetViews>
  <sheetFormatPr defaultColWidth="9" defaultRowHeight="30" customHeight="1" x14ac:dyDescent="0.25"/>
  <cols>
    <col min="1" max="1" width="29.77734375" style="3" customWidth="1"/>
    <col min="2" max="2" width="12.77734375" style="3" customWidth="1"/>
    <col min="3" max="3" width="14.44140625" style="3" customWidth="1"/>
    <col min="4" max="16384" width="9" style="3"/>
  </cols>
  <sheetData>
    <row r="1" spans="1:3" ht="30" customHeight="1" x14ac:dyDescent="0.25">
      <c r="A1" s="2" t="s">
        <v>43</v>
      </c>
      <c r="B1" s="2" t="s">
        <v>44</v>
      </c>
      <c r="C1" s="2" t="s">
        <v>45</v>
      </c>
    </row>
    <row r="2" spans="1:3" ht="30" customHeight="1" x14ac:dyDescent="0.25">
      <c r="A2" s="4" t="s">
        <v>15</v>
      </c>
      <c r="B2" s="5" t="s">
        <v>28</v>
      </c>
      <c r="C2" s="6" t="s">
        <v>61</v>
      </c>
    </row>
    <row r="3" spans="1:3" ht="30" customHeight="1" x14ac:dyDescent="0.25">
      <c r="A3" s="4" t="s">
        <v>16</v>
      </c>
      <c r="B3" s="5" t="s">
        <v>29</v>
      </c>
      <c r="C3" s="6" t="s">
        <v>53</v>
      </c>
    </row>
    <row r="4" spans="1:3" ht="30" customHeight="1" x14ac:dyDescent="0.25">
      <c r="A4" s="4" t="s">
        <v>17</v>
      </c>
      <c r="B4" s="5" t="s">
        <v>30</v>
      </c>
      <c r="C4" s="6" t="s">
        <v>54</v>
      </c>
    </row>
    <row r="5" spans="1:3" ht="30" customHeight="1" x14ac:dyDescent="0.25">
      <c r="A5" s="4" t="s">
        <v>18</v>
      </c>
      <c r="B5" s="5" t="s">
        <v>31</v>
      </c>
      <c r="C5" s="6" t="s">
        <v>55</v>
      </c>
    </row>
    <row r="6" spans="1:3" ht="30" customHeight="1" x14ac:dyDescent="0.25">
      <c r="A6" s="4" t="s">
        <v>19</v>
      </c>
      <c r="B6" s="5" t="s">
        <v>32</v>
      </c>
      <c r="C6" s="6" t="s">
        <v>60</v>
      </c>
    </row>
    <row r="7" spans="1:3" ht="30" customHeight="1" x14ac:dyDescent="0.25">
      <c r="A7" s="4" t="s">
        <v>20</v>
      </c>
      <c r="B7" s="5" t="s">
        <v>33</v>
      </c>
      <c r="C7" s="6" t="s">
        <v>62</v>
      </c>
    </row>
    <row r="8" spans="1:3" ht="30" customHeight="1" x14ac:dyDescent="0.25">
      <c r="A8" s="4" t="s">
        <v>21</v>
      </c>
      <c r="B8" s="5" t="s">
        <v>34</v>
      </c>
    </row>
    <row r="9" spans="1:3" ht="30" customHeight="1" x14ac:dyDescent="0.25">
      <c r="A9" s="4" t="s">
        <v>22</v>
      </c>
      <c r="B9" s="5" t="s">
        <v>35</v>
      </c>
    </row>
    <row r="10" spans="1:3" ht="30" customHeight="1" x14ac:dyDescent="0.25">
      <c r="A10" s="4" t="s">
        <v>59</v>
      </c>
      <c r="B10" s="5" t="s">
        <v>36</v>
      </c>
    </row>
    <row r="11" spans="1:3" ht="30" customHeight="1" x14ac:dyDescent="0.25">
      <c r="A11" s="4" t="s">
        <v>23</v>
      </c>
      <c r="B11" s="5" t="s">
        <v>37</v>
      </c>
    </row>
    <row r="12" spans="1:3" ht="30" customHeight="1" x14ac:dyDescent="0.25">
      <c r="A12" s="4" t="s">
        <v>24</v>
      </c>
      <c r="B12" s="5" t="s">
        <v>38</v>
      </c>
    </row>
    <row r="13" spans="1:3" ht="30" customHeight="1" x14ac:dyDescent="0.25">
      <c r="A13" s="4" t="s">
        <v>25</v>
      </c>
      <c r="B13" s="5" t="s">
        <v>39</v>
      </c>
    </row>
    <row r="14" spans="1:3" ht="30" customHeight="1" x14ac:dyDescent="0.25">
      <c r="A14" s="4" t="s">
        <v>26</v>
      </c>
      <c r="B14" s="5" t="s">
        <v>40</v>
      </c>
    </row>
    <row r="15" spans="1:3" ht="30" customHeight="1" x14ac:dyDescent="0.25">
      <c r="A15" s="4" t="s">
        <v>27</v>
      </c>
      <c r="B15" s="5" t="s">
        <v>41</v>
      </c>
    </row>
    <row r="16" spans="1:3" ht="30" customHeight="1" x14ac:dyDescent="0.25">
      <c r="A16" s="4" t="s">
        <v>46</v>
      </c>
      <c r="B16" s="5" t="s">
        <v>42</v>
      </c>
    </row>
    <row r="17" spans="1:2" ht="30" customHeight="1" x14ac:dyDescent="0.25">
      <c r="A17" s="7" t="s">
        <v>47</v>
      </c>
      <c r="B17" s="7">
        <v>108013</v>
      </c>
    </row>
    <row r="18" spans="1:2" ht="30" customHeight="1" x14ac:dyDescent="0.25">
      <c r="A18" s="7" t="s">
        <v>50</v>
      </c>
      <c r="B18" s="7" t="s">
        <v>51</v>
      </c>
    </row>
    <row r="19" spans="1:2" ht="30" customHeight="1" x14ac:dyDescent="0.25">
      <c r="A19" s="7"/>
      <c r="B19" s="7"/>
    </row>
    <row r="20" spans="1:2" ht="30" customHeight="1" x14ac:dyDescent="0.25">
      <c r="A20" s="7"/>
      <c r="B20" s="7"/>
    </row>
    <row r="21" spans="1:2" ht="30" customHeight="1" x14ac:dyDescent="0.25">
      <c r="A21" s="7"/>
      <c r="B21" s="7"/>
    </row>
    <row r="22" spans="1:2" ht="30" customHeight="1" x14ac:dyDescent="0.25">
      <c r="A22" s="7"/>
      <c r="B22" s="7"/>
    </row>
    <row r="23" spans="1:2" ht="30" customHeight="1" x14ac:dyDescent="0.25">
      <c r="A23" s="7"/>
      <c r="B23" s="7"/>
    </row>
    <row r="24" spans="1:2" ht="30" customHeight="1" x14ac:dyDescent="0.25">
      <c r="A24" s="7"/>
      <c r="B24" s="7"/>
    </row>
    <row r="25" spans="1:2" ht="30" customHeight="1" x14ac:dyDescent="0.25">
      <c r="A25" s="7"/>
      <c r="B25" s="7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0"/>
  <sheetViews>
    <sheetView workbookViewId="0">
      <selection activeCell="J1" sqref="A1:J1048576"/>
    </sheetView>
  </sheetViews>
  <sheetFormatPr defaultColWidth="9" defaultRowHeight="18" customHeight="1" x14ac:dyDescent="0.25"/>
  <cols>
    <col min="1" max="3" width="11.21875" style="8" customWidth="1"/>
    <col min="4" max="4" width="16.6640625" style="8" customWidth="1"/>
    <col min="5" max="5" width="23.33203125" style="8" customWidth="1"/>
    <col min="6" max="6" width="11.44140625" style="8" customWidth="1"/>
    <col min="7" max="7" width="9.88671875" style="8" customWidth="1"/>
    <col min="8" max="8" width="29.6640625" style="8" customWidth="1"/>
    <col min="9" max="9" width="15" style="8" customWidth="1"/>
    <col min="10" max="12" width="10.77734375" style="8" customWidth="1"/>
    <col min="13" max="16384" width="9" style="8"/>
  </cols>
  <sheetData>
    <row r="1" spans="1:12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58</v>
      </c>
      <c r="L1" s="1" t="s">
        <v>58</v>
      </c>
    </row>
    <row r="2" spans="1:12" ht="18" customHeight="1" x14ac:dyDescent="0.25">
      <c r="A2" s="9" t="str">
        <f>IF(校方录入页!B8="","",校方录入页!B8)</f>
        <v/>
      </c>
      <c r="B2" s="9" t="str">
        <f>IF(A2="","",IF(MOD(MID(H2,17,1),2)=1,"1","2"))</f>
        <v/>
      </c>
      <c r="C2" s="9" t="str">
        <f>IF(A2="","","00")</f>
        <v/>
      </c>
      <c r="D2" s="9" t="str">
        <f>IF(A2="","",校方录入页!$C$3)</f>
        <v/>
      </c>
      <c r="E2" s="9" t="str">
        <f>IF(A2="","",H2)</f>
        <v/>
      </c>
      <c r="F2" s="9" t="str">
        <f>IF(A2="","",IF(校方录入页!$E$4="","未录入毕业日期",LEFT(校方录入页!$E$4,4)&amp;"0731"))</f>
        <v/>
      </c>
      <c r="G2" s="9" t="str">
        <f>IF(A2="","","01")</f>
        <v/>
      </c>
      <c r="H2" s="9" t="str">
        <f>IF(A2="","",IF(校方录入页!E8&lt;&gt;"",校方录入页!E8,校方录入页!C8))</f>
        <v/>
      </c>
      <c r="I2" s="9" t="str">
        <f>IF(A2="","",IF(校方录入页!F8&lt;&gt;"",校方录入页!F8,校方录入页!D8))</f>
        <v/>
      </c>
      <c r="J2" s="9" t="str">
        <f>IF(A2="","",VLOOKUP(D2,设置表!A:B,2))</f>
        <v/>
      </c>
      <c r="K2" s="25"/>
      <c r="L2" s="25"/>
    </row>
    <row r="3" spans="1:12" ht="18" customHeight="1" x14ac:dyDescent="0.25">
      <c r="A3" s="9" t="str">
        <f>IF(校方录入页!B9="","",校方录入页!B9)</f>
        <v/>
      </c>
      <c r="B3" s="9" t="str">
        <f t="shared" ref="B3:B66" si="0">IF(A3="","",IF(MOD(MID(H3,17,1),2)=1,"1","2"))</f>
        <v/>
      </c>
      <c r="C3" s="9" t="str">
        <f t="shared" ref="C3:C66" si="1">IF(A3="","","00")</f>
        <v/>
      </c>
      <c r="D3" s="9" t="str">
        <f>IF(A3="","",校方录入页!$C$3)</f>
        <v/>
      </c>
      <c r="E3" s="9" t="str">
        <f t="shared" ref="E3:E66" si="2">IF(A3="","",H3)</f>
        <v/>
      </c>
      <c r="F3" s="9" t="str">
        <f>IF(A3="","",IF(校方录入页!$E$4="","未录入毕业日期",LEFT(校方录入页!$E$4,4)&amp;"0731"))</f>
        <v/>
      </c>
      <c r="G3" s="9" t="str">
        <f t="shared" ref="G3:G66" si="3">IF(A3="","","01")</f>
        <v/>
      </c>
      <c r="H3" s="9" t="str">
        <f>IF(A3="","",IF(校方录入页!E9&lt;&gt;"",校方录入页!E9,校方录入页!C9))</f>
        <v/>
      </c>
      <c r="I3" s="9" t="str">
        <f>IF(A3="","",IF(校方录入页!F9&lt;&gt;"",校方录入页!F9,校方录入页!D9))</f>
        <v/>
      </c>
      <c r="J3" s="9" t="str">
        <f>IF(A3="","",VLOOKUP(D3,设置表!A:B,2))</f>
        <v/>
      </c>
      <c r="K3" s="25"/>
      <c r="L3" s="25"/>
    </row>
    <row r="4" spans="1:12" ht="18" customHeight="1" x14ac:dyDescent="0.25">
      <c r="A4" s="9" t="str">
        <f>IF(校方录入页!B10="","",校方录入页!B10)</f>
        <v/>
      </c>
      <c r="B4" s="9" t="str">
        <f t="shared" si="0"/>
        <v/>
      </c>
      <c r="C4" s="9" t="str">
        <f t="shared" si="1"/>
        <v/>
      </c>
      <c r="D4" s="9" t="str">
        <f>IF(A4="","",校方录入页!$C$3)</f>
        <v/>
      </c>
      <c r="E4" s="9" t="str">
        <f t="shared" si="2"/>
        <v/>
      </c>
      <c r="F4" s="9" t="str">
        <f>IF(A4="","",IF(校方录入页!$E$4="","未录入毕业日期",LEFT(校方录入页!$E$4,4)&amp;"0731"))</f>
        <v/>
      </c>
      <c r="G4" s="9" t="str">
        <f t="shared" si="3"/>
        <v/>
      </c>
      <c r="H4" s="9" t="str">
        <f>IF(A4="","",IF(校方录入页!E10&lt;&gt;"",校方录入页!E10,校方录入页!C10))</f>
        <v/>
      </c>
      <c r="I4" s="9" t="str">
        <f>IF(A4="","",IF(校方录入页!F10&lt;&gt;"",校方录入页!F10,校方录入页!D10))</f>
        <v/>
      </c>
      <c r="J4" s="9" t="str">
        <f>IF(A4="","",VLOOKUP(D4,设置表!A:B,2))</f>
        <v/>
      </c>
      <c r="K4" s="25"/>
      <c r="L4" s="25"/>
    </row>
    <row r="5" spans="1:12" ht="18" customHeight="1" x14ac:dyDescent="0.25">
      <c r="A5" s="9" t="str">
        <f>IF(校方录入页!B11="","",校方录入页!B11)</f>
        <v/>
      </c>
      <c r="B5" s="9" t="str">
        <f t="shared" si="0"/>
        <v/>
      </c>
      <c r="C5" s="9" t="str">
        <f t="shared" si="1"/>
        <v/>
      </c>
      <c r="D5" s="9" t="str">
        <f>IF(A5="","",校方录入页!$C$3)</f>
        <v/>
      </c>
      <c r="E5" s="9" t="str">
        <f t="shared" si="2"/>
        <v/>
      </c>
      <c r="F5" s="9" t="str">
        <f>IF(A5="","",IF(校方录入页!$E$4="","未录入毕业日期",LEFT(校方录入页!$E$4,4)&amp;"0731"))</f>
        <v/>
      </c>
      <c r="G5" s="9" t="str">
        <f t="shared" si="3"/>
        <v/>
      </c>
      <c r="H5" s="9" t="str">
        <f>IF(A5="","",IF(校方录入页!E11&lt;&gt;"",校方录入页!E11,校方录入页!C11))</f>
        <v/>
      </c>
      <c r="I5" s="9" t="str">
        <f>IF(A5="","",IF(校方录入页!F11&lt;&gt;"",校方录入页!F11,校方录入页!D11))</f>
        <v/>
      </c>
      <c r="J5" s="9" t="str">
        <f>IF(A5="","",VLOOKUP(D5,设置表!A:B,2))</f>
        <v/>
      </c>
      <c r="K5" s="25"/>
      <c r="L5" s="25"/>
    </row>
    <row r="6" spans="1:12" ht="18" customHeight="1" x14ac:dyDescent="0.25">
      <c r="A6" s="9" t="str">
        <f>IF(校方录入页!B12="","",校方录入页!B12)</f>
        <v/>
      </c>
      <c r="B6" s="9" t="str">
        <f t="shared" si="0"/>
        <v/>
      </c>
      <c r="C6" s="9" t="str">
        <f t="shared" si="1"/>
        <v/>
      </c>
      <c r="D6" s="9" t="str">
        <f>IF(A6="","",校方录入页!$C$3)</f>
        <v/>
      </c>
      <c r="E6" s="9" t="str">
        <f t="shared" si="2"/>
        <v/>
      </c>
      <c r="F6" s="9" t="str">
        <f>IF(A6="","",IF(校方录入页!$E$4="","未录入毕业日期",LEFT(校方录入页!$E$4,4)&amp;"0731"))</f>
        <v/>
      </c>
      <c r="G6" s="9" t="str">
        <f t="shared" si="3"/>
        <v/>
      </c>
      <c r="H6" s="9" t="str">
        <f>IF(A6="","",IF(校方录入页!E12&lt;&gt;"",校方录入页!E12,校方录入页!C12))</f>
        <v/>
      </c>
      <c r="I6" s="9" t="str">
        <f>IF(A6="","",IF(校方录入页!F12&lt;&gt;"",校方录入页!F12,校方录入页!D12))</f>
        <v/>
      </c>
      <c r="J6" s="9" t="str">
        <f>IF(A6="","",VLOOKUP(D6,设置表!A:B,2))</f>
        <v/>
      </c>
      <c r="K6" s="25"/>
      <c r="L6" s="25"/>
    </row>
    <row r="7" spans="1:12" ht="18" customHeight="1" x14ac:dyDescent="0.25">
      <c r="A7" s="9" t="str">
        <f>IF(校方录入页!B13="","",校方录入页!B13)</f>
        <v/>
      </c>
      <c r="B7" s="9" t="str">
        <f t="shared" si="0"/>
        <v/>
      </c>
      <c r="C7" s="9" t="str">
        <f t="shared" si="1"/>
        <v/>
      </c>
      <c r="D7" s="9" t="str">
        <f>IF(A7="","",校方录入页!$C$3)</f>
        <v/>
      </c>
      <c r="E7" s="9" t="str">
        <f t="shared" si="2"/>
        <v/>
      </c>
      <c r="F7" s="9" t="str">
        <f>IF(A7="","",IF(校方录入页!$E$4="","未录入毕业日期",LEFT(校方录入页!$E$4,4)&amp;"0731"))</f>
        <v/>
      </c>
      <c r="G7" s="9" t="str">
        <f t="shared" si="3"/>
        <v/>
      </c>
      <c r="H7" s="9" t="str">
        <f>IF(A7="","",IF(校方录入页!E13&lt;&gt;"",校方录入页!E13,校方录入页!C13))</f>
        <v/>
      </c>
      <c r="I7" s="9" t="str">
        <f>IF(A7="","",IF(校方录入页!F13&lt;&gt;"",校方录入页!F13,校方录入页!D13))</f>
        <v/>
      </c>
      <c r="J7" s="9" t="str">
        <f>IF(A7="","",VLOOKUP(D7,设置表!A:B,2))</f>
        <v/>
      </c>
      <c r="K7" s="25"/>
      <c r="L7" s="25"/>
    </row>
    <row r="8" spans="1:12" ht="18" customHeight="1" x14ac:dyDescent="0.25">
      <c r="A8" s="9" t="str">
        <f>IF(校方录入页!B14="","",校方录入页!B14)</f>
        <v/>
      </c>
      <c r="B8" s="9" t="str">
        <f t="shared" si="0"/>
        <v/>
      </c>
      <c r="C8" s="9" t="str">
        <f t="shared" si="1"/>
        <v/>
      </c>
      <c r="D8" s="9" t="str">
        <f>IF(A8="","",校方录入页!$C$3)</f>
        <v/>
      </c>
      <c r="E8" s="9" t="str">
        <f t="shared" si="2"/>
        <v/>
      </c>
      <c r="F8" s="9" t="str">
        <f>IF(A8="","",IF(校方录入页!$E$4="","未录入毕业日期",LEFT(校方录入页!$E$4,4)&amp;"0731"))</f>
        <v/>
      </c>
      <c r="G8" s="9" t="str">
        <f t="shared" si="3"/>
        <v/>
      </c>
      <c r="H8" s="9" t="str">
        <f>IF(A8="","",IF(校方录入页!E14&lt;&gt;"",校方录入页!E14,校方录入页!C14))</f>
        <v/>
      </c>
      <c r="I8" s="9" t="str">
        <f>IF(A8="","",IF(校方录入页!F14&lt;&gt;"",校方录入页!F14,校方录入页!D14))</f>
        <v/>
      </c>
      <c r="J8" s="9" t="str">
        <f>IF(A8="","",VLOOKUP(D8,设置表!A:B,2))</f>
        <v/>
      </c>
      <c r="K8" s="25"/>
      <c r="L8" s="25"/>
    </row>
    <row r="9" spans="1:12" ht="18" customHeight="1" x14ac:dyDescent="0.25">
      <c r="A9" s="9" t="str">
        <f>IF(校方录入页!B15="","",校方录入页!B15)</f>
        <v/>
      </c>
      <c r="B9" s="9" t="str">
        <f t="shared" si="0"/>
        <v/>
      </c>
      <c r="C9" s="9" t="str">
        <f t="shared" si="1"/>
        <v/>
      </c>
      <c r="D9" s="9" t="str">
        <f>IF(A9="","",校方录入页!$C$3)</f>
        <v/>
      </c>
      <c r="E9" s="9" t="str">
        <f t="shared" si="2"/>
        <v/>
      </c>
      <c r="F9" s="9" t="str">
        <f>IF(A9="","",IF(校方录入页!$E$4="","未录入毕业日期",LEFT(校方录入页!$E$4,4)&amp;"0731"))</f>
        <v/>
      </c>
      <c r="G9" s="9" t="str">
        <f t="shared" si="3"/>
        <v/>
      </c>
      <c r="H9" s="9" t="str">
        <f>IF(A9="","",IF(校方录入页!E15&lt;&gt;"",校方录入页!E15,校方录入页!C15))</f>
        <v/>
      </c>
      <c r="I9" s="9" t="str">
        <f>IF(A9="","",IF(校方录入页!F15&lt;&gt;"",校方录入页!F15,校方录入页!D15))</f>
        <v/>
      </c>
      <c r="J9" s="9" t="str">
        <f>IF(A9="","",VLOOKUP(D9,设置表!A:B,2))</f>
        <v/>
      </c>
      <c r="K9" s="25"/>
      <c r="L9" s="25"/>
    </row>
    <row r="10" spans="1:12" ht="18" customHeight="1" x14ac:dyDescent="0.25">
      <c r="A10" s="9" t="str">
        <f>IF(校方录入页!B16="","",校方录入页!B16)</f>
        <v/>
      </c>
      <c r="B10" s="9" t="str">
        <f t="shared" si="0"/>
        <v/>
      </c>
      <c r="C10" s="9" t="str">
        <f t="shared" si="1"/>
        <v/>
      </c>
      <c r="D10" s="9" t="str">
        <f>IF(A10="","",校方录入页!$C$3)</f>
        <v/>
      </c>
      <c r="E10" s="9" t="str">
        <f t="shared" si="2"/>
        <v/>
      </c>
      <c r="F10" s="9" t="str">
        <f>IF(A10="","",IF(校方录入页!$E$4="","未录入毕业日期",LEFT(校方录入页!$E$4,4)&amp;"0731"))</f>
        <v/>
      </c>
      <c r="G10" s="9" t="str">
        <f t="shared" si="3"/>
        <v/>
      </c>
      <c r="H10" s="9" t="str">
        <f>IF(A10="","",IF(校方录入页!E16&lt;&gt;"",校方录入页!E16,校方录入页!C16))</f>
        <v/>
      </c>
      <c r="I10" s="9" t="str">
        <f>IF(A10="","",IF(校方录入页!F16&lt;&gt;"",校方录入页!F16,校方录入页!D16))</f>
        <v/>
      </c>
      <c r="J10" s="9" t="str">
        <f>IF(A10="","",VLOOKUP(D10,设置表!A:B,2))</f>
        <v/>
      </c>
      <c r="K10" s="25"/>
      <c r="L10" s="25"/>
    </row>
    <row r="11" spans="1:12" ht="18" customHeight="1" x14ac:dyDescent="0.25">
      <c r="A11" s="9" t="str">
        <f>IF(校方录入页!B17="","",校方录入页!B17)</f>
        <v/>
      </c>
      <c r="B11" s="9" t="str">
        <f t="shared" si="0"/>
        <v/>
      </c>
      <c r="C11" s="9" t="str">
        <f t="shared" si="1"/>
        <v/>
      </c>
      <c r="D11" s="9" t="str">
        <f>IF(A11="","",校方录入页!$C$3)</f>
        <v/>
      </c>
      <c r="E11" s="9" t="str">
        <f t="shared" si="2"/>
        <v/>
      </c>
      <c r="F11" s="9" t="str">
        <f>IF(A11="","",IF(校方录入页!$E$4="","未录入毕业日期",LEFT(校方录入页!$E$4,4)&amp;"0731"))</f>
        <v/>
      </c>
      <c r="G11" s="9" t="str">
        <f t="shared" si="3"/>
        <v/>
      </c>
      <c r="H11" s="9" t="str">
        <f>IF(A11="","",IF(校方录入页!E17&lt;&gt;"",校方录入页!E17,校方录入页!C17))</f>
        <v/>
      </c>
      <c r="I11" s="9" t="str">
        <f>IF(A11="","",IF(校方录入页!F17&lt;&gt;"",校方录入页!F17,校方录入页!D17))</f>
        <v/>
      </c>
      <c r="J11" s="9" t="str">
        <f>IF(A11="","",VLOOKUP(D11,设置表!A:B,2))</f>
        <v/>
      </c>
      <c r="K11" s="25"/>
      <c r="L11" s="25"/>
    </row>
    <row r="12" spans="1:12" ht="18" customHeight="1" x14ac:dyDescent="0.25">
      <c r="A12" s="9" t="str">
        <f>IF(校方录入页!B18="","",校方录入页!B18)</f>
        <v/>
      </c>
      <c r="B12" s="9" t="str">
        <f t="shared" si="0"/>
        <v/>
      </c>
      <c r="C12" s="9" t="str">
        <f t="shared" si="1"/>
        <v/>
      </c>
      <c r="D12" s="9" t="str">
        <f>IF(A12="","",校方录入页!$C$3)</f>
        <v/>
      </c>
      <c r="E12" s="9" t="str">
        <f t="shared" si="2"/>
        <v/>
      </c>
      <c r="F12" s="9" t="str">
        <f>IF(A12="","",IF(校方录入页!$E$4="","未录入毕业日期",LEFT(校方录入页!$E$4,4)&amp;"0731"))</f>
        <v/>
      </c>
      <c r="G12" s="9" t="str">
        <f t="shared" si="3"/>
        <v/>
      </c>
      <c r="H12" s="9" t="str">
        <f>IF(A12="","",IF(校方录入页!E18&lt;&gt;"",校方录入页!E18,校方录入页!C18))</f>
        <v/>
      </c>
      <c r="I12" s="9" t="str">
        <f>IF(A12="","",IF(校方录入页!F18&lt;&gt;"",校方录入页!F18,校方录入页!D18))</f>
        <v/>
      </c>
      <c r="J12" s="9" t="str">
        <f>IF(A12="","",VLOOKUP(D12,设置表!A:B,2))</f>
        <v/>
      </c>
      <c r="K12" s="25"/>
      <c r="L12" s="25"/>
    </row>
    <row r="13" spans="1:12" ht="18" customHeight="1" x14ac:dyDescent="0.25">
      <c r="A13" s="9" t="str">
        <f>IF(校方录入页!B19="","",校方录入页!B19)</f>
        <v/>
      </c>
      <c r="B13" s="9" t="str">
        <f t="shared" si="0"/>
        <v/>
      </c>
      <c r="C13" s="9" t="str">
        <f t="shared" si="1"/>
        <v/>
      </c>
      <c r="D13" s="9" t="str">
        <f>IF(A13="","",校方录入页!$C$3)</f>
        <v/>
      </c>
      <c r="E13" s="9" t="str">
        <f t="shared" si="2"/>
        <v/>
      </c>
      <c r="F13" s="9" t="str">
        <f>IF(A13="","",IF(校方录入页!$E$4="","未录入毕业日期",LEFT(校方录入页!$E$4,4)&amp;"0731"))</f>
        <v/>
      </c>
      <c r="G13" s="9" t="str">
        <f t="shared" si="3"/>
        <v/>
      </c>
      <c r="H13" s="9" t="str">
        <f>IF(A13="","",IF(校方录入页!E19&lt;&gt;"",校方录入页!E19,校方录入页!C19))</f>
        <v/>
      </c>
      <c r="I13" s="9" t="str">
        <f>IF(A13="","",IF(校方录入页!F19&lt;&gt;"",校方录入页!F19,校方录入页!D19))</f>
        <v/>
      </c>
      <c r="J13" s="9" t="str">
        <f>IF(A13="","",VLOOKUP(D13,设置表!A:B,2))</f>
        <v/>
      </c>
      <c r="K13" s="25"/>
      <c r="L13" s="25"/>
    </row>
    <row r="14" spans="1:12" ht="18" customHeight="1" x14ac:dyDescent="0.25">
      <c r="A14" s="9" t="str">
        <f>IF(校方录入页!B20="","",校方录入页!B20)</f>
        <v/>
      </c>
      <c r="B14" s="9" t="str">
        <f t="shared" si="0"/>
        <v/>
      </c>
      <c r="C14" s="9" t="str">
        <f t="shared" si="1"/>
        <v/>
      </c>
      <c r="D14" s="9" t="str">
        <f>IF(A14="","",校方录入页!$C$3)</f>
        <v/>
      </c>
      <c r="E14" s="9" t="str">
        <f t="shared" si="2"/>
        <v/>
      </c>
      <c r="F14" s="9" t="str">
        <f>IF(A14="","",IF(校方录入页!$E$4="","未录入毕业日期",LEFT(校方录入页!$E$4,4)&amp;"0731"))</f>
        <v/>
      </c>
      <c r="G14" s="9" t="str">
        <f t="shared" si="3"/>
        <v/>
      </c>
      <c r="H14" s="9" t="str">
        <f>IF(A14="","",IF(校方录入页!E20&lt;&gt;"",校方录入页!E20,校方录入页!C20))</f>
        <v/>
      </c>
      <c r="I14" s="9" t="str">
        <f>IF(A14="","",IF(校方录入页!F20&lt;&gt;"",校方录入页!F20,校方录入页!D20))</f>
        <v/>
      </c>
      <c r="J14" s="9" t="str">
        <f>IF(A14="","",VLOOKUP(D14,设置表!A:B,2))</f>
        <v/>
      </c>
      <c r="K14" s="25"/>
      <c r="L14" s="25"/>
    </row>
    <row r="15" spans="1:12" ht="18" customHeight="1" x14ac:dyDescent="0.25">
      <c r="A15" s="9" t="str">
        <f>IF(校方录入页!B21="","",校方录入页!B21)</f>
        <v/>
      </c>
      <c r="B15" s="9" t="str">
        <f t="shared" si="0"/>
        <v/>
      </c>
      <c r="C15" s="9" t="str">
        <f t="shared" si="1"/>
        <v/>
      </c>
      <c r="D15" s="9" t="str">
        <f>IF(A15="","",校方录入页!$C$3)</f>
        <v/>
      </c>
      <c r="E15" s="9" t="str">
        <f t="shared" si="2"/>
        <v/>
      </c>
      <c r="F15" s="9" t="str">
        <f>IF(A15="","",IF(校方录入页!$E$4="","未录入毕业日期",LEFT(校方录入页!$E$4,4)&amp;"0731"))</f>
        <v/>
      </c>
      <c r="G15" s="9" t="str">
        <f t="shared" si="3"/>
        <v/>
      </c>
      <c r="H15" s="9" t="str">
        <f>IF(A15="","",IF(校方录入页!E21&lt;&gt;"",校方录入页!E21,校方录入页!C21))</f>
        <v/>
      </c>
      <c r="I15" s="9" t="str">
        <f>IF(A15="","",IF(校方录入页!F21&lt;&gt;"",校方录入页!F21,校方录入页!D21))</f>
        <v/>
      </c>
      <c r="J15" s="9" t="str">
        <f>IF(A15="","",VLOOKUP(D15,设置表!A:B,2))</f>
        <v/>
      </c>
      <c r="K15" s="25"/>
      <c r="L15" s="25"/>
    </row>
    <row r="16" spans="1:12" ht="18" customHeight="1" x14ac:dyDescent="0.25">
      <c r="A16" s="9" t="str">
        <f>IF(校方录入页!B22="","",校方录入页!B22)</f>
        <v/>
      </c>
      <c r="B16" s="9" t="str">
        <f t="shared" si="0"/>
        <v/>
      </c>
      <c r="C16" s="9" t="str">
        <f t="shared" si="1"/>
        <v/>
      </c>
      <c r="D16" s="9" t="str">
        <f>IF(A16="","",校方录入页!$C$3)</f>
        <v/>
      </c>
      <c r="E16" s="9" t="str">
        <f t="shared" si="2"/>
        <v/>
      </c>
      <c r="F16" s="9" t="str">
        <f>IF(A16="","",IF(校方录入页!$E$4="","未录入毕业日期",LEFT(校方录入页!$E$4,4)&amp;"0731"))</f>
        <v/>
      </c>
      <c r="G16" s="9" t="str">
        <f t="shared" si="3"/>
        <v/>
      </c>
      <c r="H16" s="9" t="str">
        <f>IF(A16="","",IF(校方录入页!E22&lt;&gt;"",校方录入页!E22,校方录入页!C22))</f>
        <v/>
      </c>
      <c r="I16" s="9" t="str">
        <f>IF(A16="","",IF(校方录入页!F22&lt;&gt;"",校方录入页!F22,校方录入页!D22))</f>
        <v/>
      </c>
      <c r="J16" s="9" t="str">
        <f>IF(A16="","",VLOOKUP(D16,设置表!A:B,2))</f>
        <v/>
      </c>
      <c r="K16" s="25"/>
      <c r="L16" s="25"/>
    </row>
    <row r="17" spans="1:12" ht="18" customHeight="1" x14ac:dyDescent="0.25">
      <c r="A17" s="9" t="str">
        <f>IF(校方录入页!B23="","",校方录入页!B23)</f>
        <v/>
      </c>
      <c r="B17" s="9" t="str">
        <f t="shared" si="0"/>
        <v/>
      </c>
      <c r="C17" s="9" t="str">
        <f t="shared" si="1"/>
        <v/>
      </c>
      <c r="D17" s="9" t="str">
        <f>IF(A17="","",校方录入页!$C$3)</f>
        <v/>
      </c>
      <c r="E17" s="9" t="str">
        <f t="shared" si="2"/>
        <v/>
      </c>
      <c r="F17" s="9" t="str">
        <f>IF(A17="","",IF(校方录入页!$E$4="","未录入毕业日期",LEFT(校方录入页!$E$4,4)&amp;"0731"))</f>
        <v/>
      </c>
      <c r="G17" s="9" t="str">
        <f t="shared" si="3"/>
        <v/>
      </c>
      <c r="H17" s="9" t="str">
        <f>IF(A17="","",IF(校方录入页!E23&lt;&gt;"",校方录入页!E23,校方录入页!C23))</f>
        <v/>
      </c>
      <c r="I17" s="9" t="str">
        <f>IF(A17="","",IF(校方录入页!F23&lt;&gt;"",校方录入页!F23,校方录入页!D23))</f>
        <v/>
      </c>
      <c r="J17" s="9" t="str">
        <f>IF(A17="","",VLOOKUP(D17,设置表!A:B,2))</f>
        <v/>
      </c>
      <c r="K17" s="25"/>
      <c r="L17" s="25"/>
    </row>
    <row r="18" spans="1:12" ht="18" customHeight="1" x14ac:dyDescent="0.25">
      <c r="A18" s="9" t="str">
        <f>IF(校方录入页!B24="","",校方录入页!B24)</f>
        <v/>
      </c>
      <c r="B18" s="9" t="str">
        <f t="shared" si="0"/>
        <v/>
      </c>
      <c r="C18" s="9" t="str">
        <f t="shared" si="1"/>
        <v/>
      </c>
      <c r="D18" s="9" t="str">
        <f>IF(A18="","",校方录入页!$C$3)</f>
        <v/>
      </c>
      <c r="E18" s="9" t="str">
        <f t="shared" si="2"/>
        <v/>
      </c>
      <c r="F18" s="9" t="str">
        <f>IF(A18="","",IF(校方录入页!$E$4="","未录入毕业日期",LEFT(校方录入页!$E$4,4)&amp;"0731"))</f>
        <v/>
      </c>
      <c r="G18" s="9" t="str">
        <f t="shared" si="3"/>
        <v/>
      </c>
      <c r="H18" s="9" t="str">
        <f>IF(A18="","",IF(校方录入页!E24&lt;&gt;"",校方录入页!E24,校方录入页!C24))</f>
        <v/>
      </c>
      <c r="I18" s="9" t="str">
        <f>IF(A18="","",IF(校方录入页!F24&lt;&gt;"",校方录入页!F24,校方录入页!D24))</f>
        <v/>
      </c>
      <c r="J18" s="9" t="str">
        <f>IF(A18="","",VLOOKUP(D18,设置表!A:B,2))</f>
        <v/>
      </c>
      <c r="K18" s="25"/>
      <c r="L18" s="25"/>
    </row>
    <row r="19" spans="1:12" ht="18" customHeight="1" x14ac:dyDescent="0.25">
      <c r="A19" s="9" t="str">
        <f>IF(校方录入页!B25="","",校方录入页!B25)</f>
        <v/>
      </c>
      <c r="B19" s="9" t="str">
        <f t="shared" si="0"/>
        <v/>
      </c>
      <c r="C19" s="9" t="str">
        <f t="shared" si="1"/>
        <v/>
      </c>
      <c r="D19" s="9" t="str">
        <f>IF(A19="","",校方录入页!$C$3)</f>
        <v/>
      </c>
      <c r="E19" s="9" t="str">
        <f t="shared" si="2"/>
        <v/>
      </c>
      <c r="F19" s="9" t="str">
        <f>IF(A19="","",IF(校方录入页!$E$4="","未录入毕业日期",LEFT(校方录入页!$E$4,4)&amp;"0731"))</f>
        <v/>
      </c>
      <c r="G19" s="9" t="str">
        <f t="shared" si="3"/>
        <v/>
      </c>
      <c r="H19" s="9" t="str">
        <f>IF(A19="","",IF(校方录入页!E25&lt;&gt;"",校方录入页!E25,校方录入页!C25))</f>
        <v/>
      </c>
      <c r="I19" s="9" t="str">
        <f>IF(A19="","",IF(校方录入页!F25&lt;&gt;"",校方录入页!F25,校方录入页!D25))</f>
        <v/>
      </c>
      <c r="J19" s="9" t="str">
        <f>IF(A19="","",VLOOKUP(D19,设置表!A:B,2))</f>
        <v/>
      </c>
      <c r="K19" s="25"/>
      <c r="L19" s="25"/>
    </row>
    <row r="20" spans="1:12" ht="18" customHeight="1" x14ac:dyDescent="0.25">
      <c r="A20" s="9" t="str">
        <f>IF(校方录入页!B26="","",校方录入页!B26)</f>
        <v/>
      </c>
      <c r="B20" s="9" t="str">
        <f t="shared" si="0"/>
        <v/>
      </c>
      <c r="C20" s="9" t="str">
        <f t="shared" si="1"/>
        <v/>
      </c>
      <c r="D20" s="9" t="str">
        <f>IF(A20="","",校方录入页!$C$3)</f>
        <v/>
      </c>
      <c r="E20" s="9" t="str">
        <f t="shared" si="2"/>
        <v/>
      </c>
      <c r="F20" s="9" t="str">
        <f>IF(A20="","",IF(校方录入页!$E$4="","未录入毕业日期",LEFT(校方录入页!$E$4,4)&amp;"0731"))</f>
        <v/>
      </c>
      <c r="G20" s="9" t="str">
        <f t="shared" si="3"/>
        <v/>
      </c>
      <c r="H20" s="9" t="str">
        <f>IF(A20="","",IF(校方录入页!E26&lt;&gt;"",校方录入页!E26,校方录入页!C26))</f>
        <v/>
      </c>
      <c r="I20" s="9" t="str">
        <f>IF(A20="","",IF(校方录入页!F26&lt;&gt;"",校方录入页!F26,校方录入页!D26))</f>
        <v/>
      </c>
      <c r="J20" s="9" t="str">
        <f>IF(A20="","",VLOOKUP(D20,设置表!A:B,2))</f>
        <v/>
      </c>
      <c r="K20" s="25"/>
      <c r="L20" s="25"/>
    </row>
    <row r="21" spans="1:12" ht="18" customHeight="1" x14ac:dyDescent="0.25">
      <c r="A21" s="9" t="str">
        <f>IF(校方录入页!B27="","",校方录入页!B27)</f>
        <v/>
      </c>
      <c r="B21" s="9" t="str">
        <f t="shared" si="0"/>
        <v/>
      </c>
      <c r="C21" s="9" t="str">
        <f t="shared" si="1"/>
        <v/>
      </c>
      <c r="D21" s="9" t="str">
        <f>IF(A21="","",校方录入页!$C$3)</f>
        <v/>
      </c>
      <c r="E21" s="9" t="str">
        <f t="shared" si="2"/>
        <v/>
      </c>
      <c r="F21" s="9" t="str">
        <f>IF(A21="","",IF(校方录入页!$E$4="","未录入毕业日期",LEFT(校方录入页!$E$4,4)&amp;"0731"))</f>
        <v/>
      </c>
      <c r="G21" s="9" t="str">
        <f t="shared" si="3"/>
        <v/>
      </c>
      <c r="H21" s="9" t="str">
        <f>IF(A21="","",IF(校方录入页!E27&lt;&gt;"",校方录入页!E27,校方录入页!C27))</f>
        <v/>
      </c>
      <c r="I21" s="9" t="str">
        <f>IF(A21="","",IF(校方录入页!F27&lt;&gt;"",校方录入页!F27,校方录入页!D27))</f>
        <v/>
      </c>
      <c r="J21" s="9" t="str">
        <f>IF(A21="","",VLOOKUP(D21,设置表!A:B,2))</f>
        <v/>
      </c>
      <c r="K21" s="25"/>
      <c r="L21" s="25"/>
    </row>
    <row r="22" spans="1:12" ht="18" customHeight="1" x14ac:dyDescent="0.25">
      <c r="A22" s="9" t="str">
        <f>IF(校方录入页!B28="","",校方录入页!B28)</f>
        <v/>
      </c>
      <c r="B22" s="9" t="str">
        <f t="shared" si="0"/>
        <v/>
      </c>
      <c r="C22" s="9" t="str">
        <f t="shared" si="1"/>
        <v/>
      </c>
      <c r="D22" s="9" t="str">
        <f>IF(A22="","",校方录入页!$C$3)</f>
        <v/>
      </c>
      <c r="E22" s="9" t="str">
        <f t="shared" si="2"/>
        <v/>
      </c>
      <c r="F22" s="9" t="str">
        <f>IF(A22="","",IF(校方录入页!$E$4="","未录入毕业日期",LEFT(校方录入页!$E$4,4)&amp;"0731"))</f>
        <v/>
      </c>
      <c r="G22" s="9" t="str">
        <f t="shared" si="3"/>
        <v/>
      </c>
      <c r="H22" s="9" t="str">
        <f>IF(A22="","",IF(校方录入页!E28&lt;&gt;"",校方录入页!E28,校方录入页!C28))</f>
        <v/>
      </c>
      <c r="I22" s="9" t="str">
        <f>IF(A22="","",IF(校方录入页!F28&lt;&gt;"",校方录入页!F28,校方录入页!D28))</f>
        <v/>
      </c>
      <c r="J22" s="9" t="str">
        <f>IF(A22="","",VLOOKUP(D22,设置表!A:B,2))</f>
        <v/>
      </c>
      <c r="K22" s="25"/>
      <c r="L22" s="25"/>
    </row>
    <row r="23" spans="1:12" ht="18" customHeight="1" x14ac:dyDescent="0.25">
      <c r="A23" s="9" t="str">
        <f>IF(校方录入页!B29="","",校方录入页!B29)</f>
        <v/>
      </c>
      <c r="B23" s="9" t="str">
        <f t="shared" si="0"/>
        <v/>
      </c>
      <c r="C23" s="9" t="str">
        <f t="shared" si="1"/>
        <v/>
      </c>
      <c r="D23" s="9" t="str">
        <f>IF(A23="","",校方录入页!$C$3)</f>
        <v/>
      </c>
      <c r="E23" s="9" t="str">
        <f t="shared" si="2"/>
        <v/>
      </c>
      <c r="F23" s="9" t="str">
        <f>IF(A23="","",IF(校方录入页!$E$4="","未录入毕业日期",LEFT(校方录入页!$E$4,4)&amp;"0731"))</f>
        <v/>
      </c>
      <c r="G23" s="9" t="str">
        <f t="shared" si="3"/>
        <v/>
      </c>
      <c r="H23" s="9" t="str">
        <f>IF(A23="","",IF(校方录入页!E29&lt;&gt;"",校方录入页!E29,校方录入页!C29))</f>
        <v/>
      </c>
      <c r="I23" s="9" t="str">
        <f>IF(A23="","",IF(校方录入页!F29&lt;&gt;"",校方录入页!F29,校方录入页!D29))</f>
        <v/>
      </c>
      <c r="J23" s="9" t="str">
        <f>IF(A23="","",VLOOKUP(D23,设置表!A:B,2))</f>
        <v/>
      </c>
      <c r="K23" s="25"/>
      <c r="L23" s="25"/>
    </row>
    <row r="24" spans="1:12" ht="18" customHeight="1" x14ac:dyDescent="0.25">
      <c r="A24" s="9" t="str">
        <f>IF(校方录入页!B30="","",校方录入页!B30)</f>
        <v/>
      </c>
      <c r="B24" s="9" t="str">
        <f t="shared" si="0"/>
        <v/>
      </c>
      <c r="C24" s="9" t="str">
        <f t="shared" si="1"/>
        <v/>
      </c>
      <c r="D24" s="9" t="str">
        <f>IF(A24="","",校方录入页!$C$3)</f>
        <v/>
      </c>
      <c r="E24" s="9" t="str">
        <f t="shared" si="2"/>
        <v/>
      </c>
      <c r="F24" s="9" t="str">
        <f>IF(A24="","",IF(校方录入页!$E$4="","未录入毕业日期",LEFT(校方录入页!$E$4,4)&amp;"0731"))</f>
        <v/>
      </c>
      <c r="G24" s="9" t="str">
        <f t="shared" si="3"/>
        <v/>
      </c>
      <c r="H24" s="9" t="str">
        <f>IF(A24="","",IF(校方录入页!E30&lt;&gt;"",校方录入页!E30,校方录入页!C30))</f>
        <v/>
      </c>
      <c r="I24" s="9" t="str">
        <f>IF(A24="","",IF(校方录入页!F30&lt;&gt;"",校方录入页!F30,校方录入页!D30))</f>
        <v/>
      </c>
      <c r="J24" s="9" t="str">
        <f>IF(A24="","",VLOOKUP(D24,设置表!A:B,2))</f>
        <v/>
      </c>
      <c r="K24" s="25"/>
      <c r="L24" s="25"/>
    </row>
    <row r="25" spans="1:12" ht="18" customHeight="1" x14ac:dyDescent="0.25">
      <c r="A25" s="9" t="str">
        <f>IF(校方录入页!B31="","",校方录入页!B31)</f>
        <v/>
      </c>
      <c r="B25" s="9" t="str">
        <f t="shared" si="0"/>
        <v/>
      </c>
      <c r="C25" s="9" t="str">
        <f t="shared" si="1"/>
        <v/>
      </c>
      <c r="D25" s="9" t="str">
        <f>IF(A25="","",校方录入页!$C$3)</f>
        <v/>
      </c>
      <c r="E25" s="9" t="str">
        <f t="shared" si="2"/>
        <v/>
      </c>
      <c r="F25" s="9" t="str">
        <f>IF(A25="","",IF(校方录入页!$E$4="","未录入毕业日期",LEFT(校方录入页!$E$4,4)&amp;"0731"))</f>
        <v/>
      </c>
      <c r="G25" s="9" t="str">
        <f t="shared" si="3"/>
        <v/>
      </c>
      <c r="H25" s="9" t="str">
        <f>IF(A25="","",IF(校方录入页!E31&lt;&gt;"",校方录入页!E31,校方录入页!C31))</f>
        <v/>
      </c>
      <c r="I25" s="9" t="str">
        <f>IF(A25="","",IF(校方录入页!F31&lt;&gt;"",校方录入页!F31,校方录入页!D31))</f>
        <v/>
      </c>
      <c r="J25" s="9" t="str">
        <f>IF(A25="","",VLOOKUP(D25,设置表!A:B,2))</f>
        <v/>
      </c>
      <c r="K25" s="25"/>
      <c r="L25" s="25"/>
    </row>
    <row r="26" spans="1:12" ht="18" customHeight="1" x14ac:dyDescent="0.25">
      <c r="A26" s="9" t="str">
        <f>IF(校方录入页!B32="","",校方录入页!B32)</f>
        <v/>
      </c>
      <c r="B26" s="9" t="str">
        <f t="shared" si="0"/>
        <v/>
      </c>
      <c r="C26" s="9" t="str">
        <f t="shared" si="1"/>
        <v/>
      </c>
      <c r="D26" s="9" t="str">
        <f>IF(A26="","",校方录入页!$C$3)</f>
        <v/>
      </c>
      <c r="E26" s="9" t="str">
        <f t="shared" si="2"/>
        <v/>
      </c>
      <c r="F26" s="9" t="str">
        <f>IF(A26="","",IF(校方录入页!$E$4="","未录入毕业日期",LEFT(校方录入页!$E$4,4)&amp;"0731"))</f>
        <v/>
      </c>
      <c r="G26" s="9" t="str">
        <f t="shared" si="3"/>
        <v/>
      </c>
      <c r="H26" s="9" t="str">
        <f>IF(A26="","",IF(校方录入页!E32&lt;&gt;"",校方录入页!E32,校方录入页!C32))</f>
        <v/>
      </c>
      <c r="I26" s="9" t="str">
        <f>IF(A26="","",IF(校方录入页!F32&lt;&gt;"",校方录入页!F32,校方录入页!D32))</f>
        <v/>
      </c>
      <c r="J26" s="9" t="str">
        <f>IF(A26="","",VLOOKUP(D26,设置表!A:B,2))</f>
        <v/>
      </c>
      <c r="K26" s="25"/>
      <c r="L26" s="25"/>
    </row>
    <row r="27" spans="1:12" ht="18" customHeight="1" x14ac:dyDescent="0.25">
      <c r="A27" s="9" t="str">
        <f>IF(校方录入页!B33="","",校方录入页!B33)</f>
        <v/>
      </c>
      <c r="B27" s="9" t="str">
        <f t="shared" si="0"/>
        <v/>
      </c>
      <c r="C27" s="9" t="str">
        <f t="shared" si="1"/>
        <v/>
      </c>
      <c r="D27" s="9" t="str">
        <f>IF(A27="","",校方录入页!$C$3)</f>
        <v/>
      </c>
      <c r="E27" s="9" t="str">
        <f t="shared" si="2"/>
        <v/>
      </c>
      <c r="F27" s="9" t="str">
        <f>IF(A27="","",IF(校方录入页!$E$4="","未录入毕业日期",LEFT(校方录入页!$E$4,4)&amp;"0731"))</f>
        <v/>
      </c>
      <c r="G27" s="9" t="str">
        <f t="shared" si="3"/>
        <v/>
      </c>
      <c r="H27" s="9" t="str">
        <f>IF(A27="","",IF(校方录入页!E33&lt;&gt;"",校方录入页!E33,校方录入页!C33))</f>
        <v/>
      </c>
      <c r="I27" s="9" t="str">
        <f>IF(A27="","",IF(校方录入页!F33&lt;&gt;"",校方录入页!F33,校方录入页!D33))</f>
        <v/>
      </c>
      <c r="J27" s="9" t="str">
        <f>IF(A27="","",VLOOKUP(D27,设置表!A:B,2))</f>
        <v/>
      </c>
      <c r="K27" s="25"/>
      <c r="L27" s="25"/>
    </row>
    <row r="28" spans="1:12" ht="18" customHeight="1" x14ac:dyDescent="0.25">
      <c r="A28" s="9" t="str">
        <f>IF(校方录入页!B34="","",校方录入页!B34)</f>
        <v/>
      </c>
      <c r="B28" s="9" t="str">
        <f t="shared" si="0"/>
        <v/>
      </c>
      <c r="C28" s="9" t="str">
        <f t="shared" si="1"/>
        <v/>
      </c>
      <c r="D28" s="9" t="str">
        <f>IF(A28="","",校方录入页!$C$3)</f>
        <v/>
      </c>
      <c r="E28" s="9" t="str">
        <f t="shared" si="2"/>
        <v/>
      </c>
      <c r="F28" s="9" t="str">
        <f>IF(A28="","",IF(校方录入页!$E$4="","未录入毕业日期",LEFT(校方录入页!$E$4,4)&amp;"0731"))</f>
        <v/>
      </c>
      <c r="G28" s="9" t="str">
        <f t="shared" si="3"/>
        <v/>
      </c>
      <c r="H28" s="9" t="str">
        <f>IF(A28="","",IF(校方录入页!E34&lt;&gt;"",校方录入页!E34,校方录入页!C34))</f>
        <v/>
      </c>
      <c r="I28" s="9" t="str">
        <f>IF(A28="","",IF(校方录入页!F34&lt;&gt;"",校方录入页!F34,校方录入页!D34))</f>
        <v/>
      </c>
      <c r="J28" s="9" t="str">
        <f>IF(A28="","",VLOOKUP(D28,设置表!A:B,2))</f>
        <v/>
      </c>
      <c r="K28" s="25"/>
      <c r="L28" s="25"/>
    </row>
    <row r="29" spans="1:12" ht="18" customHeight="1" x14ac:dyDescent="0.25">
      <c r="A29" s="9" t="str">
        <f>IF(校方录入页!B35="","",校方录入页!B35)</f>
        <v/>
      </c>
      <c r="B29" s="9" t="str">
        <f t="shared" si="0"/>
        <v/>
      </c>
      <c r="C29" s="9" t="str">
        <f t="shared" si="1"/>
        <v/>
      </c>
      <c r="D29" s="9" t="str">
        <f>IF(A29="","",校方录入页!$C$3)</f>
        <v/>
      </c>
      <c r="E29" s="9" t="str">
        <f t="shared" si="2"/>
        <v/>
      </c>
      <c r="F29" s="9" t="str">
        <f>IF(A29="","",IF(校方录入页!$E$4="","未录入毕业日期",LEFT(校方录入页!$E$4,4)&amp;"0731"))</f>
        <v/>
      </c>
      <c r="G29" s="9" t="str">
        <f t="shared" si="3"/>
        <v/>
      </c>
      <c r="H29" s="9" t="str">
        <f>IF(A29="","",IF(校方录入页!E35&lt;&gt;"",校方录入页!E35,校方录入页!C35))</f>
        <v/>
      </c>
      <c r="I29" s="9" t="str">
        <f>IF(A29="","",IF(校方录入页!F35&lt;&gt;"",校方录入页!F35,校方录入页!D35))</f>
        <v/>
      </c>
      <c r="J29" s="9" t="str">
        <f>IF(A29="","",VLOOKUP(D29,设置表!A:B,2))</f>
        <v/>
      </c>
      <c r="K29" s="25"/>
      <c r="L29" s="25"/>
    </row>
    <row r="30" spans="1:12" ht="18" customHeight="1" x14ac:dyDescent="0.25">
      <c r="A30" s="9" t="str">
        <f>IF(校方录入页!B36="","",校方录入页!B36)</f>
        <v/>
      </c>
      <c r="B30" s="9" t="str">
        <f t="shared" si="0"/>
        <v/>
      </c>
      <c r="C30" s="9" t="str">
        <f t="shared" si="1"/>
        <v/>
      </c>
      <c r="D30" s="9" t="str">
        <f>IF(A30="","",校方录入页!$C$3)</f>
        <v/>
      </c>
      <c r="E30" s="9" t="str">
        <f t="shared" si="2"/>
        <v/>
      </c>
      <c r="F30" s="9" t="str">
        <f>IF(A30="","",IF(校方录入页!$E$4="","未录入毕业日期",LEFT(校方录入页!$E$4,4)&amp;"0731"))</f>
        <v/>
      </c>
      <c r="G30" s="9" t="str">
        <f t="shared" si="3"/>
        <v/>
      </c>
      <c r="H30" s="9" t="str">
        <f>IF(A30="","",IF(校方录入页!E36&lt;&gt;"",校方录入页!E36,校方录入页!C36))</f>
        <v/>
      </c>
      <c r="I30" s="9" t="str">
        <f>IF(A30="","",IF(校方录入页!F36&lt;&gt;"",校方录入页!F36,校方录入页!D36))</f>
        <v/>
      </c>
      <c r="J30" s="9" t="str">
        <f>IF(A30="","",VLOOKUP(D30,设置表!A:B,2))</f>
        <v/>
      </c>
      <c r="K30" s="25"/>
      <c r="L30" s="25"/>
    </row>
    <row r="31" spans="1:12" ht="18" customHeight="1" x14ac:dyDescent="0.25">
      <c r="A31" s="9" t="str">
        <f>IF(校方录入页!B37="","",校方录入页!B37)</f>
        <v/>
      </c>
      <c r="B31" s="9" t="str">
        <f t="shared" si="0"/>
        <v/>
      </c>
      <c r="C31" s="9" t="str">
        <f t="shared" si="1"/>
        <v/>
      </c>
      <c r="D31" s="9" t="str">
        <f>IF(A31="","",校方录入页!$C$3)</f>
        <v/>
      </c>
      <c r="E31" s="9" t="str">
        <f t="shared" si="2"/>
        <v/>
      </c>
      <c r="F31" s="9" t="str">
        <f>IF(A31="","",IF(校方录入页!$E$4="","未录入毕业日期",LEFT(校方录入页!$E$4,4)&amp;"0731"))</f>
        <v/>
      </c>
      <c r="G31" s="9" t="str">
        <f t="shared" si="3"/>
        <v/>
      </c>
      <c r="H31" s="9" t="str">
        <f>IF(A31="","",IF(校方录入页!E37&lt;&gt;"",校方录入页!E37,校方录入页!C37))</f>
        <v/>
      </c>
      <c r="I31" s="9" t="str">
        <f>IF(A31="","",IF(校方录入页!F37&lt;&gt;"",校方录入页!F37,校方录入页!D37))</f>
        <v/>
      </c>
      <c r="J31" s="9" t="str">
        <f>IF(A31="","",VLOOKUP(D31,设置表!A:B,2))</f>
        <v/>
      </c>
      <c r="K31" s="25"/>
      <c r="L31" s="25"/>
    </row>
    <row r="32" spans="1:12" ht="18" customHeight="1" x14ac:dyDescent="0.25">
      <c r="A32" s="9" t="str">
        <f>IF(校方录入页!B38="","",校方录入页!B38)</f>
        <v/>
      </c>
      <c r="B32" s="9" t="str">
        <f t="shared" si="0"/>
        <v/>
      </c>
      <c r="C32" s="9" t="str">
        <f t="shared" si="1"/>
        <v/>
      </c>
      <c r="D32" s="9" t="str">
        <f>IF(A32="","",校方录入页!$C$3)</f>
        <v/>
      </c>
      <c r="E32" s="9" t="str">
        <f t="shared" si="2"/>
        <v/>
      </c>
      <c r="F32" s="9" t="str">
        <f>IF(A32="","",IF(校方录入页!$E$4="","未录入毕业日期",LEFT(校方录入页!$E$4,4)&amp;"0731"))</f>
        <v/>
      </c>
      <c r="G32" s="9" t="str">
        <f t="shared" si="3"/>
        <v/>
      </c>
      <c r="H32" s="9" t="str">
        <f>IF(A32="","",IF(校方录入页!E38&lt;&gt;"",校方录入页!E38,校方录入页!C38))</f>
        <v/>
      </c>
      <c r="I32" s="9" t="str">
        <f>IF(A32="","",IF(校方录入页!F38&lt;&gt;"",校方录入页!F38,校方录入页!D38))</f>
        <v/>
      </c>
      <c r="J32" s="9" t="str">
        <f>IF(A32="","",VLOOKUP(D32,设置表!A:B,2))</f>
        <v/>
      </c>
      <c r="K32" s="25"/>
      <c r="L32" s="25"/>
    </row>
    <row r="33" spans="1:12" ht="18" customHeight="1" x14ac:dyDescent="0.25">
      <c r="A33" s="9" t="str">
        <f>IF(校方录入页!B39="","",校方录入页!B39)</f>
        <v/>
      </c>
      <c r="B33" s="9" t="str">
        <f t="shared" si="0"/>
        <v/>
      </c>
      <c r="C33" s="9" t="str">
        <f t="shared" si="1"/>
        <v/>
      </c>
      <c r="D33" s="9" t="str">
        <f>IF(A33="","",校方录入页!$C$3)</f>
        <v/>
      </c>
      <c r="E33" s="9" t="str">
        <f t="shared" si="2"/>
        <v/>
      </c>
      <c r="F33" s="9" t="str">
        <f>IF(A33="","",IF(校方录入页!$E$4="","未录入毕业日期",LEFT(校方录入页!$E$4,4)&amp;"0731"))</f>
        <v/>
      </c>
      <c r="G33" s="9" t="str">
        <f t="shared" si="3"/>
        <v/>
      </c>
      <c r="H33" s="9" t="str">
        <f>IF(A33="","",IF(校方录入页!E39&lt;&gt;"",校方录入页!E39,校方录入页!C39))</f>
        <v/>
      </c>
      <c r="I33" s="9" t="str">
        <f>IF(A33="","",IF(校方录入页!F39&lt;&gt;"",校方录入页!F39,校方录入页!D39))</f>
        <v/>
      </c>
      <c r="J33" s="9" t="str">
        <f>IF(A33="","",VLOOKUP(D33,设置表!A:B,2))</f>
        <v/>
      </c>
      <c r="K33" s="25"/>
      <c r="L33" s="25"/>
    </row>
    <row r="34" spans="1:12" ht="18" customHeight="1" x14ac:dyDescent="0.25">
      <c r="A34" s="9" t="str">
        <f>IF(校方录入页!B40="","",校方录入页!B40)</f>
        <v/>
      </c>
      <c r="B34" s="9" t="str">
        <f t="shared" si="0"/>
        <v/>
      </c>
      <c r="C34" s="9" t="str">
        <f t="shared" si="1"/>
        <v/>
      </c>
      <c r="D34" s="9" t="str">
        <f>IF(A34="","",校方录入页!$C$3)</f>
        <v/>
      </c>
      <c r="E34" s="9" t="str">
        <f t="shared" si="2"/>
        <v/>
      </c>
      <c r="F34" s="9" t="str">
        <f>IF(A34="","",IF(校方录入页!$E$4="","未录入毕业日期",LEFT(校方录入页!$E$4,4)&amp;"0731"))</f>
        <v/>
      </c>
      <c r="G34" s="9" t="str">
        <f t="shared" si="3"/>
        <v/>
      </c>
      <c r="H34" s="9" t="str">
        <f>IF(A34="","",IF(校方录入页!E40&lt;&gt;"",校方录入页!E40,校方录入页!C40))</f>
        <v/>
      </c>
      <c r="I34" s="9" t="str">
        <f>IF(A34="","",IF(校方录入页!F40&lt;&gt;"",校方录入页!F40,校方录入页!D40))</f>
        <v/>
      </c>
      <c r="J34" s="9" t="str">
        <f>IF(A34="","",VLOOKUP(D34,设置表!A:B,2))</f>
        <v/>
      </c>
      <c r="K34" s="25"/>
      <c r="L34" s="25"/>
    </row>
    <row r="35" spans="1:12" ht="18" customHeight="1" x14ac:dyDescent="0.25">
      <c r="A35" s="9" t="str">
        <f>IF(校方录入页!B41="","",校方录入页!B41)</f>
        <v/>
      </c>
      <c r="B35" s="9" t="str">
        <f t="shared" si="0"/>
        <v/>
      </c>
      <c r="C35" s="9" t="str">
        <f t="shared" si="1"/>
        <v/>
      </c>
      <c r="D35" s="9" t="str">
        <f>IF(A35="","",校方录入页!$C$3)</f>
        <v/>
      </c>
      <c r="E35" s="9" t="str">
        <f t="shared" si="2"/>
        <v/>
      </c>
      <c r="F35" s="9" t="str">
        <f>IF(A35="","",IF(校方录入页!$E$4="","未录入毕业日期",LEFT(校方录入页!$E$4,4)&amp;"0731"))</f>
        <v/>
      </c>
      <c r="G35" s="9" t="str">
        <f t="shared" si="3"/>
        <v/>
      </c>
      <c r="H35" s="9" t="str">
        <f>IF(A35="","",IF(校方录入页!E41&lt;&gt;"",校方录入页!E41,校方录入页!C41))</f>
        <v/>
      </c>
      <c r="I35" s="9" t="str">
        <f>IF(A35="","",IF(校方录入页!F41&lt;&gt;"",校方录入页!F41,校方录入页!D41))</f>
        <v/>
      </c>
      <c r="J35" s="9" t="str">
        <f>IF(A35="","",VLOOKUP(D35,设置表!A:B,2))</f>
        <v/>
      </c>
      <c r="K35" s="25"/>
      <c r="L35" s="25"/>
    </row>
    <row r="36" spans="1:12" ht="18" customHeight="1" x14ac:dyDescent="0.25">
      <c r="A36" s="9" t="str">
        <f>IF(校方录入页!B42="","",校方录入页!B42)</f>
        <v/>
      </c>
      <c r="B36" s="9" t="str">
        <f t="shared" si="0"/>
        <v/>
      </c>
      <c r="C36" s="9" t="str">
        <f t="shared" si="1"/>
        <v/>
      </c>
      <c r="D36" s="9" t="str">
        <f>IF(A36="","",校方录入页!$C$3)</f>
        <v/>
      </c>
      <c r="E36" s="9" t="str">
        <f t="shared" si="2"/>
        <v/>
      </c>
      <c r="F36" s="9" t="str">
        <f>IF(A36="","",IF(校方录入页!$E$4="","未录入毕业日期",LEFT(校方录入页!$E$4,4)&amp;"0731"))</f>
        <v/>
      </c>
      <c r="G36" s="9" t="str">
        <f t="shared" si="3"/>
        <v/>
      </c>
      <c r="H36" s="9" t="str">
        <f>IF(A36="","",IF(校方录入页!E42&lt;&gt;"",校方录入页!E42,校方录入页!C42))</f>
        <v/>
      </c>
      <c r="I36" s="9" t="str">
        <f>IF(A36="","",IF(校方录入页!F42&lt;&gt;"",校方录入页!F42,校方录入页!D42))</f>
        <v/>
      </c>
      <c r="J36" s="9" t="str">
        <f>IF(A36="","",VLOOKUP(D36,设置表!A:B,2))</f>
        <v/>
      </c>
      <c r="K36" s="25"/>
      <c r="L36" s="25"/>
    </row>
    <row r="37" spans="1:12" ht="18" customHeight="1" x14ac:dyDescent="0.25">
      <c r="A37" s="9" t="str">
        <f>IF(校方录入页!B43="","",校方录入页!B43)</f>
        <v/>
      </c>
      <c r="B37" s="9" t="str">
        <f t="shared" si="0"/>
        <v/>
      </c>
      <c r="C37" s="9" t="str">
        <f t="shared" si="1"/>
        <v/>
      </c>
      <c r="D37" s="9" t="str">
        <f>IF(A37="","",校方录入页!$C$3)</f>
        <v/>
      </c>
      <c r="E37" s="9" t="str">
        <f t="shared" si="2"/>
        <v/>
      </c>
      <c r="F37" s="9" t="str">
        <f>IF(A37="","",IF(校方录入页!$E$4="","未录入毕业日期",LEFT(校方录入页!$E$4,4)&amp;"0731"))</f>
        <v/>
      </c>
      <c r="G37" s="9" t="str">
        <f t="shared" si="3"/>
        <v/>
      </c>
      <c r="H37" s="9" t="str">
        <f>IF(A37="","",IF(校方录入页!E43&lt;&gt;"",校方录入页!E43,校方录入页!C43))</f>
        <v/>
      </c>
      <c r="I37" s="9" t="str">
        <f>IF(A37="","",IF(校方录入页!F43&lt;&gt;"",校方录入页!F43,校方录入页!D43))</f>
        <v/>
      </c>
      <c r="J37" s="9" t="str">
        <f>IF(A37="","",VLOOKUP(D37,设置表!A:B,2))</f>
        <v/>
      </c>
      <c r="K37" s="25"/>
      <c r="L37" s="25"/>
    </row>
    <row r="38" spans="1:12" ht="18" customHeight="1" x14ac:dyDescent="0.25">
      <c r="A38" s="9" t="str">
        <f>IF(校方录入页!B44="","",校方录入页!B44)</f>
        <v/>
      </c>
      <c r="B38" s="9" t="str">
        <f t="shared" si="0"/>
        <v/>
      </c>
      <c r="C38" s="9" t="str">
        <f t="shared" si="1"/>
        <v/>
      </c>
      <c r="D38" s="9" t="str">
        <f>IF(A38="","",校方录入页!$C$3)</f>
        <v/>
      </c>
      <c r="E38" s="9" t="str">
        <f t="shared" si="2"/>
        <v/>
      </c>
      <c r="F38" s="9" t="str">
        <f>IF(A38="","",IF(校方录入页!$E$4="","未录入毕业日期",LEFT(校方录入页!$E$4,4)&amp;"0731"))</f>
        <v/>
      </c>
      <c r="G38" s="9" t="str">
        <f t="shared" si="3"/>
        <v/>
      </c>
      <c r="H38" s="9" t="str">
        <f>IF(A38="","",IF(校方录入页!E44&lt;&gt;"",校方录入页!E44,校方录入页!C44))</f>
        <v/>
      </c>
      <c r="I38" s="9" t="str">
        <f>IF(A38="","",IF(校方录入页!F44&lt;&gt;"",校方录入页!F44,校方录入页!D44))</f>
        <v/>
      </c>
      <c r="J38" s="9" t="str">
        <f>IF(A38="","",VLOOKUP(D38,设置表!A:B,2))</f>
        <v/>
      </c>
      <c r="K38" s="25"/>
      <c r="L38" s="25"/>
    </row>
    <row r="39" spans="1:12" ht="18" customHeight="1" x14ac:dyDescent="0.25">
      <c r="A39" s="9" t="str">
        <f>IF(校方录入页!B45="","",校方录入页!B45)</f>
        <v/>
      </c>
      <c r="B39" s="9" t="str">
        <f t="shared" si="0"/>
        <v/>
      </c>
      <c r="C39" s="9" t="str">
        <f t="shared" si="1"/>
        <v/>
      </c>
      <c r="D39" s="9" t="str">
        <f>IF(A39="","",校方录入页!$C$3)</f>
        <v/>
      </c>
      <c r="E39" s="9" t="str">
        <f t="shared" si="2"/>
        <v/>
      </c>
      <c r="F39" s="9" t="str">
        <f>IF(A39="","",IF(校方录入页!$E$4="","未录入毕业日期",LEFT(校方录入页!$E$4,4)&amp;"0731"))</f>
        <v/>
      </c>
      <c r="G39" s="9" t="str">
        <f t="shared" si="3"/>
        <v/>
      </c>
      <c r="H39" s="9" t="str">
        <f>IF(A39="","",IF(校方录入页!E45&lt;&gt;"",校方录入页!E45,校方录入页!C45))</f>
        <v/>
      </c>
      <c r="I39" s="9" t="str">
        <f>IF(A39="","",IF(校方录入页!F45&lt;&gt;"",校方录入页!F45,校方录入页!D45))</f>
        <v/>
      </c>
      <c r="J39" s="9" t="str">
        <f>IF(A39="","",VLOOKUP(D39,设置表!A:B,2))</f>
        <v/>
      </c>
      <c r="K39" s="25"/>
      <c r="L39" s="25"/>
    </row>
    <row r="40" spans="1:12" ht="18" customHeight="1" x14ac:dyDescent="0.25">
      <c r="A40" s="9" t="str">
        <f>IF(校方录入页!B46="","",校方录入页!B46)</f>
        <v/>
      </c>
      <c r="B40" s="9" t="str">
        <f t="shared" si="0"/>
        <v/>
      </c>
      <c r="C40" s="9" t="str">
        <f t="shared" si="1"/>
        <v/>
      </c>
      <c r="D40" s="9" t="str">
        <f>IF(A40="","",校方录入页!$C$3)</f>
        <v/>
      </c>
      <c r="E40" s="9" t="str">
        <f t="shared" si="2"/>
        <v/>
      </c>
      <c r="F40" s="9" t="str">
        <f>IF(A40="","",IF(校方录入页!$E$4="","未录入毕业日期",LEFT(校方录入页!$E$4,4)&amp;"0731"))</f>
        <v/>
      </c>
      <c r="G40" s="9" t="str">
        <f t="shared" si="3"/>
        <v/>
      </c>
      <c r="H40" s="9" t="str">
        <f>IF(A40="","",IF(校方录入页!E46&lt;&gt;"",校方录入页!E46,校方录入页!C46))</f>
        <v/>
      </c>
      <c r="I40" s="9" t="str">
        <f>IF(A40="","",IF(校方录入页!F46&lt;&gt;"",校方录入页!F46,校方录入页!D46))</f>
        <v/>
      </c>
      <c r="J40" s="9" t="str">
        <f>IF(A40="","",VLOOKUP(D40,设置表!A:B,2))</f>
        <v/>
      </c>
      <c r="K40" s="25"/>
      <c r="L40" s="25"/>
    </row>
    <row r="41" spans="1:12" ht="18" customHeight="1" x14ac:dyDescent="0.25">
      <c r="A41" s="9" t="str">
        <f>IF(校方录入页!B47="","",校方录入页!B47)</f>
        <v/>
      </c>
      <c r="B41" s="9" t="str">
        <f t="shared" si="0"/>
        <v/>
      </c>
      <c r="C41" s="9" t="str">
        <f t="shared" si="1"/>
        <v/>
      </c>
      <c r="D41" s="9" t="str">
        <f>IF(A41="","",校方录入页!$C$3)</f>
        <v/>
      </c>
      <c r="E41" s="9" t="str">
        <f t="shared" si="2"/>
        <v/>
      </c>
      <c r="F41" s="9" t="str">
        <f>IF(A41="","",IF(校方录入页!$E$4="","未录入毕业日期",LEFT(校方录入页!$E$4,4)&amp;"0731"))</f>
        <v/>
      </c>
      <c r="G41" s="9" t="str">
        <f t="shared" si="3"/>
        <v/>
      </c>
      <c r="H41" s="9" t="str">
        <f>IF(A41="","",IF(校方录入页!E47&lt;&gt;"",校方录入页!E47,校方录入页!C47))</f>
        <v/>
      </c>
      <c r="I41" s="9" t="str">
        <f>IF(A41="","",IF(校方录入页!F47&lt;&gt;"",校方录入页!F47,校方录入页!D47))</f>
        <v/>
      </c>
      <c r="J41" s="9" t="str">
        <f>IF(A41="","",VLOOKUP(D41,设置表!A:B,2))</f>
        <v/>
      </c>
      <c r="K41" s="25"/>
      <c r="L41" s="25"/>
    </row>
    <row r="42" spans="1:12" ht="18" customHeight="1" x14ac:dyDescent="0.25">
      <c r="A42" s="9" t="str">
        <f>IF(校方录入页!B48="","",校方录入页!B48)</f>
        <v/>
      </c>
      <c r="B42" s="9" t="str">
        <f t="shared" si="0"/>
        <v/>
      </c>
      <c r="C42" s="9" t="str">
        <f t="shared" si="1"/>
        <v/>
      </c>
      <c r="D42" s="9" t="str">
        <f>IF(A42="","",校方录入页!$C$3)</f>
        <v/>
      </c>
      <c r="E42" s="9" t="str">
        <f t="shared" si="2"/>
        <v/>
      </c>
      <c r="F42" s="9" t="str">
        <f>IF(A42="","",IF(校方录入页!$E$4="","未录入毕业日期",LEFT(校方录入页!$E$4,4)&amp;"0731"))</f>
        <v/>
      </c>
      <c r="G42" s="9" t="str">
        <f t="shared" si="3"/>
        <v/>
      </c>
      <c r="H42" s="9" t="str">
        <f>IF(A42="","",IF(校方录入页!E48&lt;&gt;"",校方录入页!E48,校方录入页!C48))</f>
        <v/>
      </c>
      <c r="I42" s="9" t="str">
        <f>IF(A42="","",IF(校方录入页!F48&lt;&gt;"",校方录入页!F48,校方录入页!D48))</f>
        <v/>
      </c>
      <c r="J42" s="9" t="str">
        <f>IF(A42="","",VLOOKUP(D42,设置表!A:B,2))</f>
        <v/>
      </c>
      <c r="K42" s="25"/>
      <c r="L42" s="25"/>
    </row>
    <row r="43" spans="1:12" ht="18" customHeight="1" x14ac:dyDescent="0.25">
      <c r="A43" s="9" t="str">
        <f>IF(校方录入页!B49="","",校方录入页!B49)</f>
        <v/>
      </c>
      <c r="B43" s="9" t="str">
        <f t="shared" si="0"/>
        <v/>
      </c>
      <c r="C43" s="9" t="str">
        <f t="shared" si="1"/>
        <v/>
      </c>
      <c r="D43" s="9" t="str">
        <f>IF(A43="","",校方录入页!$C$3)</f>
        <v/>
      </c>
      <c r="E43" s="9" t="str">
        <f t="shared" si="2"/>
        <v/>
      </c>
      <c r="F43" s="9" t="str">
        <f>IF(A43="","",IF(校方录入页!$E$4="","未录入毕业日期",LEFT(校方录入页!$E$4,4)&amp;"0731"))</f>
        <v/>
      </c>
      <c r="G43" s="9" t="str">
        <f t="shared" si="3"/>
        <v/>
      </c>
      <c r="H43" s="9" t="str">
        <f>IF(A43="","",IF(校方录入页!E49&lt;&gt;"",校方录入页!E49,校方录入页!C49))</f>
        <v/>
      </c>
      <c r="I43" s="9" t="str">
        <f>IF(A43="","",IF(校方录入页!F49&lt;&gt;"",校方录入页!F49,校方录入页!D49))</f>
        <v/>
      </c>
      <c r="J43" s="9" t="str">
        <f>IF(A43="","",VLOOKUP(D43,设置表!A:B,2))</f>
        <v/>
      </c>
      <c r="K43" s="25"/>
      <c r="L43" s="25"/>
    </row>
    <row r="44" spans="1:12" ht="18" customHeight="1" x14ac:dyDescent="0.25">
      <c r="A44" s="9" t="str">
        <f>IF(校方录入页!B50="","",校方录入页!B50)</f>
        <v/>
      </c>
      <c r="B44" s="9" t="str">
        <f t="shared" si="0"/>
        <v/>
      </c>
      <c r="C44" s="9" t="str">
        <f t="shared" si="1"/>
        <v/>
      </c>
      <c r="D44" s="9" t="str">
        <f>IF(A44="","",校方录入页!$C$3)</f>
        <v/>
      </c>
      <c r="E44" s="9" t="str">
        <f t="shared" si="2"/>
        <v/>
      </c>
      <c r="F44" s="9" t="str">
        <f>IF(A44="","",IF(校方录入页!$E$4="","未录入毕业日期",LEFT(校方录入页!$E$4,4)&amp;"0731"))</f>
        <v/>
      </c>
      <c r="G44" s="9" t="str">
        <f t="shared" si="3"/>
        <v/>
      </c>
      <c r="H44" s="9" t="str">
        <f>IF(A44="","",IF(校方录入页!E50&lt;&gt;"",校方录入页!E50,校方录入页!C50))</f>
        <v/>
      </c>
      <c r="I44" s="9" t="str">
        <f>IF(A44="","",IF(校方录入页!F50&lt;&gt;"",校方录入页!F50,校方录入页!D50))</f>
        <v/>
      </c>
      <c r="J44" s="9" t="str">
        <f>IF(A44="","",VLOOKUP(D44,设置表!A:B,2))</f>
        <v/>
      </c>
      <c r="K44" s="25"/>
      <c r="L44" s="25"/>
    </row>
    <row r="45" spans="1:12" ht="18" customHeight="1" x14ac:dyDescent="0.25">
      <c r="A45" s="9" t="str">
        <f>IF(校方录入页!B51="","",校方录入页!B51)</f>
        <v/>
      </c>
      <c r="B45" s="9" t="str">
        <f t="shared" si="0"/>
        <v/>
      </c>
      <c r="C45" s="9" t="str">
        <f t="shared" si="1"/>
        <v/>
      </c>
      <c r="D45" s="9" t="str">
        <f>IF(A45="","",校方录入页!$C$3)</f>
        <v/>
      </c>
      <c r="E45" s="9" t="str">
        <f t="shared" si="2"/>
        <v/>
      </c>
      <c r="F45" s="9" t="str">
        <f>IF(A45="","",IF(校方录入页!$E$4="","未录入毕业日期",LEFT(校方录入页!$E$4,4)&amp;"0731"))</f>
        <v/>
      </c>
      <c r="G45" s="9" t="str">
        <f t="shared" si="3"/>
        <v/>
      </c>
      <c r="H45" s="9" t="str">
        <f>IF(A45="","",IF(校方录入页!E51&lt;&gt;"",校方录入页!E51,校方录入页!C51))</f>
        <v/>
      </c>
      <c r="I45" s="9" t="str">
        <f>IF(A45="","",IF(校方录入页!F51&lt;&gt;"",校方录入页!F51,校方录入页!D51))</f>
        <v/>
      </c>
      <c r="J45" s="9" t="str">
        <f>IF(A45="","",VLOOKUP(D45,设置表!A:B,2))</f>
        <v/>
      </c>
      <c r="K45" s="25"/>
      <c r="L45" s="25"/>
    </row>
    <row r="46" spans="1:12" ht="18" customHeight="1" x14ac:dyDescent="0.25">
      <c r="A46" s="9" t="str">
        <f>IF(校方录入页!B52="","",校方录入页!B52)</f>
        <v/>
      </c>
      <c r="B46" s="9" t="str">
        <f t="shared" si="0"/>
        <v/>
      </c>
      <c r="C46" s="9" t="str">
        <f t="shared" si="1"/>
        <v/>
      </c>
      <c r="D46" s="9" t="str">
        <f>IF(A46="","",校方录入页!$C$3)</f>
        <v/>
      </c>
      <c r="E46" s="9" t="str">
        <f t="shared" si="2"/>
        <v/>
      </c>
      <c r="F46" s="9" t="str">
        <f>IF(A46="","",IF(校方录入页!$E$4="","未录入毕业日期",LEFT(校方录入页!$E$4,4)&amp;"0731"))</f>
        <v/>
      </c>
      <c r="G46" s="9" t="str">
        <f t="shared" si="3"/>
        <v/>
      </c>
      <c r="H46" s="9" t="str">
        <f>IF(A46="","",IF(校方录入页!E52&lt;&gt;"",校方录入页!E52,校方录入页!C52))</f>
        <v/>
      </c>
      <c r="I46" s="9" t="str">
        <f>IF(A46="","",IF(校方录入页!F52&lt;&gt;"",校方录入页!F52,校方录入页!D52))</f>
        <v/>
      </c>
      <c r="J46" s="9" t="str">
        <f>IF(A46="","",VLOOKUP(D46,设置表!A:B,2))</f>
        <v/>
      </c>
      <c r="K46" s="25"/>
      <c r="L46" s="25"/>
    </row>
    <row r="47" spans="1:12" ht="18" customHeight="1" x14ac:dyDescent="0.25">
      <c r="A47" s="9" t="str">
        <f>IF(校方录入页!B53="","",校方录入页!B53)</f>
        <v/>
      </c>
      <c r="B47" s="9" t="str">
        <f t="shared" si="0"/>
        <v/>
      </c>
      <c r="C47" s="9" t="str">
        <f t="shared" si="1"/>
        <v/>
      </c>
      <c r="D47" s="9" t="str">
        <f>IF(A47="","",校方录入页!$C$3)</f>
        <v/>
      </c>
      <c r="E47" s="9" t="str">
        <f t="shared" si="2"/>
        <v/>
      </c>
      <c r="F47" s="9" t="str">
        <f>IF(A47="","",IF(校方录入页!$E$4="","未录入毕业日期",LEFT(校方录入页!$E$4,4)&amp;"0731"))</f>
        <v/>
      </c>
      <c r="G47" s="9" t="str">
        <f t="shared" si="3"/>
        <v/>
      </c>
      <c r="H47" s="9" t="str">
        <f>IF(A47="","",IF(校方录入页!E53&lt;&gt;"",校方录入页!E53,校方录入页!C53))</f>
        <v/>
      </c>
      <c r="I47" s="9" t="str">
        <f>IF(A47="","",IF(校方录入页!F53&lt;&gt;"",校方录入页!F53,校方录入页!D53))</f>
        <v/>
      </c>
      <c r="J47" s="9" t="str">
        <f>IF(A47="","",VLOOKUP(D47,设置表!A:B,2))</f>
        <v/>
      </c>
      <c r="K47" s="25"/>
      <c r="L47" s="25"/>
    </row>
    <row r="48" spans="1:12" ht="18" customHeight="1" x14ac:dyDescent="0.25">
      <c r="A48" s="9" t="str">
        <f>IF(校方录入页!B54="","",校方录入页!B54)</f>
        <v/>
      </c>
      <c r="B48" s="9" t="str">
        <f t="shared" si="0"/>
        <v/>
      </c>
      <c r="C48" s="9" t="str">
        <f t="shared" si="1"/>
        <v/>
      </c>
      <c r="D48" s="9" t="str">
        <f>IF(A48="","",校方录入页!$C$3)</f>
        <v/>
      </c>
      <c r="E48" s="9" t="str">
        <f t="shared" si="2"/>
        <v/>
      </c>
      <c r="F48" s="9" t="str">
        <f>IF(A48="","",IF(校方录入页!$E$4="","未录入毕业日期",LEFT(校方录入页!$E$4,4)&amp;"0731"))</f>
        <v/>
      </c>
      <c r="G48" s="9" t="str">
        <f t="shared" si="3"/>
        <v/>
      </c>
      <c r="H48" s="9" t="str">
        <f>IF(A48="","",IF(校方录入页!E54&lt;&gt;"",校方录入页!E54,校方录入页!C54))</f>
        <v/>
      </c>
      <c r="I48" s="9" t="str">
        <f>IF(A48="","",IF(校方录入页!F54&lt;&gt;"",校方录入页!F54,校方录入页!D54))</f>
        <v/>
      </c>
      <c r="J48" s="9" t="str">
        <f>IF(A48="","",VLOOKUP(D48,设置表!A:B,2))</f>
        <v/>
      </c>
      <c r="K48" s="25"/>
      <c r="L48" s="25"/>
    </row>
    <row r="49" spans="1:12" ht="18" customHeight="1" x14ac:dyDescent="0.25">
      <c r="A49" s="9" t="str">
        <f>IF(校方录入页!B55="","",校方录入页!B55)</f>
        <v/>
      </c>
      <c r="B49" s="9" t="str">
        <f t="shared" si="0"/>
        <v/>
      </c>
      <c r="C49" s="9" t="str">
        <f t="shared" si="1"/>
        <v/>
      </c>
      <c r="D49" s="9" t="str">
        <f>IF(A49="","",校方录入页!$C$3)</f>
        <v/>
      </c>
      <c r="E49" s="9" t="str">
        <f t="shared" si="2"/>
        <v/>
      </c>
      <c r="F49" s="9" t="str">
        <f>IF(A49="","",IF(校方录入页!$E$4="","未录入毕业日期",LEFT(校方录入页!$E$4,4)&amp;"0731"))</f>
        <v/>
      </c>
      <c r="G49" s="9" t="str">
        <f t="shared" si="3"/>
        <v/>
      </c>
      <c r="H49" s="9" t="str">
        <f>IF(A49="","",IF(校方录入页!E55&lt;&gt;"",校方录入页!E55,校方录入页!C55))</f>
        <v/>
      </c>
      <c r="I49" s="9" t="str">
        <f>IF(A49="","",IF(校方录入页!F55&lt;&gt;"",校方录入页!F55,校方录入页!D55))</f>
        <v/>
      </c>
      <c r="J49" s="9" t="str">
        <f>IF(A49="","",VLOOKUP(D49,设置表!A:B,2))</f>
        <v/>
      </c>
      <c r="K49" s="25"/>
      <c r="L49" s="25"/>
    </row>
    <row r="50" spans="1:12" ht="18" customHeight="1" x14ac:dyDescent="0.25">
      <c r="A50" s="9" t="str">
        <f>IF(校方录入页!B56="","",校方录入页!B56)</f>
        <v/>
      </c>
      <c r="B50" s="9" t="str">
        <f t="shared" si="0"/>
        <v/>
      </c>
      <c r="C50" s="9" t="str">
        <f t="shared" si="1"/>
        <v/>
      </c>
      <c r="D50" s="9" t="str">
        <f>IF(A50="","",校方录入页!$C$3)</f>
        <v/>
      </c>
      <c r="E50" s="9" t="str">
        <f t="shared" si="2"/>
        <v/>
      </c>
      <c r="F50" s="9" t="str">
        <f>IF(A50="","",IF(校方录入页!$E$4="","未录入毕业日期",LEFT(校方录入页!$E$4,4)&amp;"0731"))</f>
        <v/>
      </c>
      <c r="G50" s="9" t="str">
        <f t="shared" si="3"/>
        <v/>
      </c>
      <c r="H50" s="9" t="str">
        <f>IF(A50="","",IF(校方录入页!E56&lt;&gt;"",校方录入页!E56,校方录入页!C56))</f>
        <v/>
      </c>
      <c r="I50" s="9" t="str">
        <f>IF(A50="","",IF(校方录入页!F56&lt;&gt;"",校方录入页!F56,校方录入页!D56))</f>
        <v/>
      </c>
      <c r="J50" s="9" t="str">
        <f>IF(A50="","",VLOOKUP(D50,设置表!A:B,2))</f>
        <v/>
      </c>
      <c r="K50" s="25"/>
      <c r="L50" s="25"/>
    </row>
    <row r="51" spans="1:12" ht="18" customHeight="1" x14ac:dyDescent="0.25">
      <c r="A51" s="9" t="str">
        <f>IF(校方录入页!B57="","",校方录入页!B57)</f>
        <v/>
      </c>
      <c r="B51" s="9" t="str">
        <f t="shared" si="0"/>
        <v/>
      </c>
      <c r="C51" s="9" t="str">
        <f t="shared" si="1"/>
        <v/>
      </c>
      <c r="D51" s="9" t="str">
        <f>IF(A51="","",校方录入页!$C$3)</f>
        <v/>
      </c>
      <c r="E51" s="9" t="str">
        <f t="shared" si="2"/>
        <v/>
      </c>
      <c r="F51" s="9" t="str">
        <f>IF(A51="","",IF(校方录入页!$E$4="","未录入毕业日期",LEFT(校方录入页!$E$4,4)&amp;"0731"))</f>
        <v/>
      </c>
      <c r="G51" s="9" t="str">
        <f t="shared" si="3"/>
        <v/>
      </c>
      <c r="H51" s="9" t="str">
        <f>IF(A51="","",IF(校方录入页!E57&lt;&gt;"",校方录入页!E57,校方录入页!C57))</f>
        <v/>
      </c>
      <c r="I51" s="9" t="str">
        <f>IF(A51="","",IF(校方录入页!F57&lt;&gt;"",校方录入页!F57,校方录入页!D57))</f>
        <v/>
      </c>
      <c r="J51" s="9" t="str">
        <f>IF(A51="","",VLOOKUP(D51,设置表!A:B,2))</f>
        <v/>
      </c>
      <c r="K51" s="25"/>
      <c r="L51" s="25"/>
    </row>
    <row r="52" spans="1:12" ht="18" customHeight="1" x14ac:dyDescent="0.25">
      <c r="A52" s="9" t="str">
        <f>IF(校方录入页!B58="","",校方录入页!B58)</f>
        <v/>
      </c>
      <c r="B52" s="9" t="str">
        <f t="shared" si="0"/>
        <v/>
      </c>
      <c r="C52" s="9" t="str">
        <f t="shared" si="1"/>
        <v/>
      </c>
      <c r="D52" s="9" t="str">
        <f>IF(A52="","",校方录入页!$C$3)</f>
        <v/>
      </c>
      <c r="E52" s="9" t="str">
        <f t="shared" si="2"/>
        <v/>
      </c>
      <c r="F52" s="9" t="str">
        <f>IF(A52="","",IF(校方录入页!$E$4="","未录入毕业日期",LEFT(校方录入页!$E$4,4)&amp;"0731"))</f>
        <v/>
      </c>
      <c r="G52" s="9" t="str">
        <f t="shared" si="3"/>
        <v/>
      </c>
      <c r="H52" s="9" t="str">
        <f>IF(A52="","",IF(校方录入页!E58&lt;&gt;"",校方录入页!E58,校方录入页!C58))</f>
        <v/>
      </c>
      <c r="I52" s="9" t="str">
        <f>IF(A52="","",IF(校方录入页!F58&lt;&gt;"",校方录入页!F58,校方录入页!D58))</f>
        <v/>
      </c>
      <c r="J52" s="9" t="str">
        <f>IF(A52="","",VLOOKUP(D52,设置表!A:B,2))</f>
        <v/>
      </c>
      <c r="K52" s="25"/>
      <c r="L52" s="25"/>
    </row>
    <row r="53" spans="1:12" ht="18" customHeight="1" x14ac:dyDescent="0.25">
      <c r="A53" s="9" t="str">
        <f>IF(校方录入页!B59="","",校方录入页!B59)</f>
        <v/>
      </c>
      <c r="B53" s="9" t="str">
        <f t="shared" si="0"/>
        <v/>
      </c>
      <c r="C53" s="9" t="str">
        <f t="shared" si="1"/>
        <v/>
      </c>
      <c r="D53" s="9" t="str">
        <f>IF(A53="","",校方录入页!$C$3)</f>
        <v/>
      </c>
      <c r="E53" s="9" t="str">
        <f t="shared" si="2"/>
        <v/>
      </c>
      <c r="F53" s="9" t="str">
        <f>IF(A53="","",IF(校方录入页!$E$4="","未录入毕业日期",LEFT(校方录入页!$E$4,4)&amp;"0731"))</f>
        <v/>
      </c>
      <c r="G53" s="9" t="str">
        <f t="shared" si="3"/>
        <v/>
      </c>
      <c r="H53" s="9" t="str">
        <f>IF(A53="","",IF(校方录入页!E59&lt;&gt;"",校方录入页!E59,校方录入页!C59))</f>
        <v/>
      </c>
      <c r="I53" s="9" t="str">
        <f>IF(A53="","",IF(校方录入页!F59&lt;&gt;"",校方录入页!F59,校方录入页!D59))</f>
        <v/>
      </c>
      <c r="J53" s="9" t="str">
        <f>IF(A53="","",VLOOKUP(D53,设置表!A:B,2))</f>
        <v/>
      </c>
      <c r="K53" s="25"/>
      <c r="L53" s="25"/>
    </row>
    <row r="54" spans="1:12" ht="18" customHeight="1" x14ac:dyDescent="0.25">
      <c r="A54" s="9" t="str">
        <f>IF(校方录入页!B60="","",校方录入页!B60)</f>
        <v/>
      </c>
      <c r="B54" s="9" t="str">
        <f t="shared" si="0"/>
        <v/>
      </c>
      <c r="C54" s="9" t="str">
        <f t="shared" si="1"/>
        <v/>
      </c>
      <c r="D54" s="9" t="str">
        <f>IF(A54="","",校方录入页!$C$3)</f>
        <v/>
      </c>
      <c r="E54" s="9" t="str">
        <f t="shared" si="2"/>
        <v/>
      </c>
      <c r="F54" s="9" t="str">
        <f>IF(A54="","",IF(校方录入页!$E$4="","未录入毕业日期",LEFT(校方录入页!$E$4,4)&amp;"0731"))</f>
        <v/>
      </c>
      <c r="G54" s="9" t="str">
        <f t="shared" si="3"/>
        <v/>
      </c>
      <c r="H54" s="9" t="str">
        <f>IF(A54="","",IF(校方录入页!E60&lt;&gt;"",校方录入页!E60,校方录入页!C60))</f>
        <v/>
      </c>
      <c r="I54" s="9" t="str">
        <f>IF(A54="","",IF(校方录入页!F60&lt;&gt;"",校方录入页!F60,校方录入页!D60))</f>
        <v/>
      </c>
      <c r="J54" s="9" t="str">
        <f>IF(A54="","",VLOOKUP(D54,设置表!A:B,2))</f>
        <v/>
      </c>
      <c r="K54" s="25"/>
      <c r="L54" s="25"/>
    </row>
    <row r="55" spans="1:12" ht="18" customHeight="1" x14ac:dyDescent="0.25">
      <c r="A55" s="9" t="str">
        <f>IF(校方录入页!B61="","",校方录入页!B61)</f>
        <v/>
      </c>
      <c r="B55" s="9" t="str">
        <f t="shared" si="0"/>
        <v/>
      </c>
      <c r="C55" s="9" t="str">
        <f t="shared" si="1"/>
        <v/>
      </c>
      <c r="D55" s="9" t="str">
        <f>IF(A55="","",校方录入页!$C$3)</f>
        <v/>
      </c>
      <c r="E55" s="9" t="str">
        <f t="shared" si="2"/>
        <v/>
      </c>
      <c r="F55" s="9" t="str">
        <f>IF(A55="","",IF(校方录入页!$E$4="","未录入毕业日期",LEFT(校方录入页!$E$4,4)&amp;"0731"))</f>
        <v/>
      </c>
      <c r="G55" s="9" t="str">
        <f t="shared" si="3"/>
        <v/>
      </c>
      <c r="H55" s="9" t="str">
        <f>IF(A55="","",IF(校方录入页!E61&lt;&gt;"",校方录入页!E61,校方录入页!C61))</f>
        <v/>
      </c>
      <c r="I55" s="9" t="str">
        <f>IF(A55="","",IF(校方录入页!F61&lt;&gt;"",校方录入页!F61,校方录入页!D61))</f>
        <v/>
      </c>
      <c r="J55" s="9" t="str">
        <f>IF(A55="","",VLOOKUP(D55,设置表!A:B,2))</f>
        <v/>
      </c>
      <c r="K55" s="25"/>
      <c r="L55" s="25"/>
    </row>
    <row r="56" spans="1:12" ht="18" customHeight="1" x14ac:dyDescent="0.25">
      <c r="A56" s="9" t="str">
        <f>IF(校方录入页!B62="","",校方录入页!B62)</f>
        <v/>
      </c>
      <c r="B56" s="9" t="str">
        <f t="shared" si="0"/>
        <v/>
      </c>
      <c r="C56" s="9" t="str">
        <f t="shared" si="1"/>
        <v/>
      </c>
      <c r="D56" s="9" t="str">
        <f>IF(A56="","",校方录入页!$C$3)</f>
        <v/>
      </c>
      <c r="E56" s="9" t="str">
        <f t="shared" si="2"/>
        <v/>
      </c>
      <c r="F56" s="9" t="str">
        <f>IF(A56="","",IF(校方录入页!$E$4="","未录入毕业日期",LEFT(校方录入页!$E$4,4)&amp;"0731"))</f>
        <v/>
      </c>
      <c r="G56" s="9" t="str">
        <f t="shared" si="3"/>
        <v/>
      </c>
      <c r="H56" s="9" t="str">
        <f>IF(A56="","",IF(校方录入页!E62&lt;&gt;"",校方录入页!E62,校方录入页!C62))</f>
        <v/>
      </c>
      <c r="I56" s="9" t="str">
        <f>IF(A56="","",IF(校方录入页!F62&lt;&gt;"",校方录入页!F62,校方录入页!D62))</f>
        <v/>
      </c>
      <c r="J56" s="9" t="str">
        <f>IF(A56="","",VLOOKUP(D56,设置表!A:B,2))</f>
        <v/>
      </c>
      <c r="K56" s="25"/>
      <c r="L56" s="25"/>
    </row>
    <row r="57" spans="1:12" ht="18" customHeight="1" x14ac:dyDescent="0.25">
      <c r="A57" s="9" t="str">
        <f>IF(校方录入页!B63="","",校方录入页!B63)</f>
        <v/>
      </c>
      <c r="B57" s="9" t="str">
        <f t="shared" si="0"/>
        <v/>
      </c>
      <c r="C57" s="9" t="str">
        <f t="shared" si="1"/>
        <v/>
      </c>
      <c r="D57" s="9" t="str">
        <f>IF(A57="","",校方录入页!$C$3)</f>
        <v/>
      </c>
      <c r="E57" s="9" t="str">
        <f t="shared" si="2"/>
        <v/>
      </c>
      <c r="F57" s="9" t="str">
        <f>IF(A57="","",IF(校方录入页!$E$4="","未录入毕业日期",LEFT(校方录入页!$E$4,4)&amp;"0731"))</f>
        <v/>
      </c>
      <c r="G57" s="9" t="str">
        <f t="shared" si="3"/>
        <v/>
      </c>
      <c r="H57" s="9" t="str">
        <f>IF(A57="","",IF(校方录入页!E63&lt;&gt;"",校方录入页!E63,校方录入页!C63))</f>
        <v/>
      </c>
      <c r="I57" s="9" t="str">
        <f>IF(A57="","",IF(校方录入页!F63&lt;&gt;"",校方录入页!F63,校方录入页!D63))</f>
        <v/>
      </c>
      <c r="J57" s="9" t="str">
        <f>IF(A57="","",VLOOKUP(D57,设置表!A:B,2))</f>
        <v/>
      </c>
      <c r="K57" s="25"/>
      <c r="L57" s="25"/>
    </row>
    <row r="58" spans="1:12" ht="18" customHeight="1" x14ac:dyDescent="0.25">
      <c r="A58" s="9" t="str">
        <f>IF(校方录入页!B64="","",校方录入页!B64)</f>
        <v/>
      </c>
      <c r="B58" s="9" t="str">
        <f t="shared" si="0"/>
        <v/>
      </c>
      <c r="C58" s="9" t="str">
        <f t="shared" si="1"/>
        <v/>
      </c>
      <c r="D58" s="9" t="str">
        <f>IF(A58="","",校方录入页!$C$3)</f>
        <v/>
      </c>
      <c r="E58" s="9" t="str">
        <f t="shared" si="2"/>
        <v/>
      </c>
      <c r="F58" s="9" t="str">
        <f>IF(A58="","",IF(校方录入页!$E$4="","未录入毕业日期",LEFT(校方录入页!$E$4,4)&amp;"0731"))</f>
        <v/>
      </c>
      <c r="G58" s="9" t="str">
        <f t="shared" si="3"/>
        <v/>
      </c>
      <c r="H58" s="9" t="str">
        <f>IF(A58="","",IF(校方录入页!E64&lt;&gt;"",校方录入页!E64,校方录入页!C64))</f>
        <v/>
      </c>
      <c r="I58" s="9" t="str">
        <f>IF(A58="","",IF(校方录入页!F64&lt;&gt;"",校方录入页!F64,校方录入页!D64))</f>
        <v/>
      </c>
      <c r="J58" s="9" t="str">
        <f>IF(A58="","",VLOOKUP(D58,设置表!A:B,2))</f>
        <v/>
      </c>
      <c r="K58" s="25"/>
      <c r="L58" s="25"/>
    </row>
    <row r="59" spans="1:12" ht="18" customHeight="1" x14ac:dyDescent="0.25">
      <c r="A59" s="9" t="str">
        <f>IF(校方录入页!B65="","",校方录入页!B65)</f>
        <v/>
      </c>
      <c r="B59" s="9" t="str">
        <f t="shared" si="0"/>
        <v/>
      </c>
      <c r="C59" s="9" t="str">
        <f t="shared" si="1"/>
        <v/>
      </c>
      <c r="D59" s="9" t="str">
        <f>IF(A59="","",校方录入页!$C$3)</f>
        <v/>
      </c>
      <c r="E59" s="9" t="str">
        <f t="shared" si="2"/>
        <v/>
      </c>
      <c r="F59" s="9" t="str">
        <f>IF(A59="","",IF(校方录入页!$E$4="","未录入毕业日期",LEFT(校方录入页!$E$4,4)&amp;"0731"))</f>
        <v/>
      </c>
      <c r="G59" s="9" t="str">
        <f t="shared" si="3"/>
        <v/>
      </c>
      <c r="H59" s="9" t="str">
        <f>IF(A59="","",IF(校方录入页!E65&lt;&gt;"",校方录入页!E65,校方录入页!C65))</f>
        <v/>
      </c>
      <c r="I59" s="9" t="str">
        <f>IF(A59="","",IF(校方录入页!F65&lt;&gt;"",校方录入页!F65,校方录入页!D65))</f>
        <v/>
      </c>
      <c r="J59" s="9" t="str">
        <f>IF(A59="","",VLOOKUP(D59,设置表!A:B,2))</f>
        <v/>
      </c>
      <c r="K59" s="25"/>
      <c r="L59" s="25"/>
    </row>
    <row r="60" spans="1:12" ht="18" customHeight="1" x14ac:dyDescent="0.25">
      <c r="A60" s="9" t="str">
        <f>IF(校方录入页!B66="","",校方录入页!B66)</f>
        <v/>
      </c>
      <c r="B60" s="9" t="str">
        <f t="shared" si="0"/>
        <v/>
      </c>
      <c r="C60" s="9" t="str">
        <f t="shared" si="1"/>
        <v/>
      </c>
      <c r="D60" s="9" t="str">
        <f>IF(A60="","",校方录入页!$C$3)</f>
        <v/>
      </c>
      <c r="E60" s="9" t="str">
        <f t="shared" si="2"/>
        <v/>
      </c>
      <c r="F60" s="9" t="str">
        <f>IF(A60="","",IF(校方录入页!$E$4="","未录入毕业日期",LEFT(校方录入页!$E$4,4)&amp;"0731"))</f>
        <v/>
      </c>
      <c r="G60" s="9" t="str">
        <f t="shared" si="3"/>
        <v/>
      </c>
      <c r="H60" s="9" t="str">
        <f>IF(A60="","",IF(校方录入页!E66&lt;&gt;"",校方录入页!E66,校方录入页!C66))</f>
        <v/>
      </c>
      <c r="I60" s="9" t="str">
        <f>IF(A60="","",IF(校方录入页!F66&lt;&gt;"",校方录入页!F66,校方录入页!D66))</f>
        <v/>
      </c>
      <c r="J60" s="9" t="str">
        <f>IF(A60="","",VLOOKUP(D60,设置表!A:B,2))</f>
        <v/>
      </c>
      <c r="K60" s="25"/>
      <c r="L60" s="25"/>
    </row>
    <row r="61" spans="1:12" ht="18" customHeight="1" x14ac:dyDescent="0.25">
      <c r="A61" s="9" t="str">
        <f>IF(校方录入页!B67="","",校方录入页!B67)</f>
        <v/>
      </c>
      <c r="B61" s="9" t="str">
        <f t="shared" si="0"/>
        <v/>
      </c>
      <c r="C61" s="9" t="str">
        <f t="shared" si="1"/>
        <v/>
      </c>
      <c r="D61" s="9" t="str">
        <f>IF(A61="","",校方录入页!$C$3)</f>
        <v/>
      </c>
      <c r="E61" s="9" t="str">
        <f t="shared" si="2"/>
        <v/>
      </c>
      <c r="F61" s="9" t="str">
        <f>IF(A61="","",IF(校方录入页!$E$4="","未录入毕业日期",LEFT(校方录入页!$E$4,4)&amp;"0731"))</f>
        <v/>
      </c>
      <c r="G61" s="9" t="str">
        <f t="shared" si="3"/>
        <v/>
      </c>
      <c r="H61" s="9" t="str">
        <f>IF(A61="","",IF(校方录入页!E67&lt;&gt;"",校方录入页!E67,校方录入页!C67))</f>
        <v/>
      </c>
      <c r="I61" s="9" t="str">
        <f>IF(A61="","",IF(校方录入页!F67&lt;&gt;"",校方录入页!F67,校方录入页!D67))</f>
        <v/>
      </c>
      <c r="J61" s="9" t="str">
        <f>IF(A61="","",VLOOKUP(D61,设置表!A:B,2))</f>
        <v/>
      </c>
      <c r="K61" s="25"/>
      <c r="L61" s="25"/>
    </row>
    <row r="62" spans="1:12" ht="18" customHeight="1" x14ac:dyDescent="0.25">
      <c r="A62" s="9" t="str">
        <f>IF(校方录入页!B68="","",校方录入页!B68)</f>
        <v/>
      </c>
      <c r="B62" s="9" t="str">
        <f t="shared" si="0"/>
        <v/>
      </c>
      <c r="C62" s="9" t="str">
        <f t="shared" si="1"/>
        <v/>
      </c>
      <c r="D62" s="9" t="str">
        <f>IF(A62="","",校方录入页!$C$3)</f>
        <v/>
      </c>
      <c r="E62" s="9" t="str">
        <f t="shared" si="2"/>
        <v/>
      </c>
      <c r="F62" s="9" t="str">
        <f>IF(A62="","",IF(校方录入页!$E$4="","未录入毕业日期",LEFT(校方录入页!$E$4,4)&amp;"0731"))</f>
        <v/>
      </c>
      <c r="G62" s="9" t="str">
        <f t="shared" si="3"/>
        <v/>
      </c>
      <c r="H62" s="9" t="str">
        <f>IF(A62="","",IF(校方录入页!E68&lt;&gt;"",校方录入页!E68,校方录入页!C68))</f>
        <v/>
      </c>
      <c r="I62" s="9" t="str">
        <f>IF(A62="","",IF(校方录入页!F68&lt;&gt;"",校方录入页!F68,校方录入页!D68))</f>
        <v/>
      </c>
      <c r="J62" s="9" t="str">
        <f>IF(A62="","",VLOOKUP(D62,设置表!A:B,2))</f>
        <v/>
      </c>
      <c r="K62" s="25"/>
      <c r="L62" s="25"/>
    </row>
    <row r="63" spans="1:12" ht="18" customHeight="1" x14ac:dyDescent="0.25">
      <c r="A63" s="9" t="str">
        <f>IF(校方录入页!B69="","",校方录入页!B69)</f>
        <v/>
      </c>
      <c r="B63" s="9" t="str">
        <f t="shared" si="0"/>
        <v/>
      </c>
      <c r="C63" s="9" t="str">
        <f t="shared" si="1"/>
        <v/>
      </c>
      <c r="D63" s="9" t="str">
        <f>IF(A63="","",校方录入页!$C$3)</f>
        <v/>
      </c>
      <c r="E63" s="9" t="str">
        <f t="shared" si="2"/>
        <v/>
      </c>
      <c r="F63" s="9" t="str">
        <f>IF(A63="","",IF(校方录入页!$E$4="","未录入毕业日期",LEFT(校方录入页!$E$4,4)&amp;"0731"))</f>
        <v/>
      </c>
      <c r="G63" s="9" t="str">
        <f t="shared" si="3"/>
        <v/>
      </c>
      <c r="H63" s="9" t="str">
        <f>IF(A63="","",IF(校方录入页!E69&lt;&gt;"",校方录入页!E69,校方录入页!C69))</f>
        <v/>
      </c>
      <c r="I63" s="9" t="str">
        <f>IF(A63="","",IF(校方录入页!F69&lt;&gt;"",校方录入页!F69,校方录入页!D69))</f>
        <v/>
      </c>
      <c r="J63" s="9" t="str">
        <f>IF(A63="","",VLOOKUP(D63,设置表!A:B,2))</f>
        <v/>
      </c>
      <c r="K63" s="25"/>
      <c r="L63" s="25"/>
    </row>
    <row r="64" spans="1:12" ht="18" customHeight="1" x14ac:dyDescent="0.25">
      <c r="A64" s="9" t="str">
        <f>IF(校方录入页!B70="","",校方录入页!B70)</f>
        <v/>
      </c>
      <c r="B64" s="9" t="str">
        <f t="shared" si="0"/>
        <v/>
      </c>
      <c r="C64" s="9" t="str">
        <f t="shared" si="1"/>
        <v/>
      </c>
      <c r="D64" s="9" t="str">
        <f>IF(A64="","",校方录入页!$C$3)</f>
        <v/>
      </c>
      <c r="E64" s="9" t="str">
        <f t="shared" si="2"/>
        <v/>
      </c>
      <c r="F64" s="9" t="str">
        <f>IF(A64="","",IF(校方录入页!$E$4="","未录入毕业日期",LEFT(校方录入页!$E$4,4)&amp;"0731"))</f>
        <v/>
      </c>
      <c r="G64" s="9" t="str">
        <f t="shared" si="3"/>
        <v/>
      </c>
      <c r="H64" s="9" t="str">
        <f>IF(A64="","",IF(校方录入页!E70&lt;&gt;"",校方录入页!E70,校方录入页!C70))</f>
        <v/>
      </c>
      <c r="I64" s="9" t="str">
        <f>IF(A64="","",IF(校方录入页!F70&lt;&gt;"",校方录入页!F70,校方录入页!D70))</f>
        <v/>
      </c>
      <c r="J64" s="9" t="str">
        <f>IF(A64="","",VLOOKUP(D64,设置表!A:B,2))</f>
        <v/>
      </c>
      <c r="K64" s="25"/>
      <c r="L64" s="25"/>
    </row>
    <row r="65" spans="1:12" ht="18" customHeight="1" x14ac:dyDescent="0.25">
      <c r="A65" s="9" t="str">
        <f>IF(校方录入页!B71="","",校方录入页!B71)</f>
        <v/>
      </c>
      <c r="B65" s="9" t="str">
        <f t="shared" si="0"/>
        <v/>
      </c>
      <c r="C65" s="9" t="str">
        <f t="shared" si="1"/>
        <v/>
      </c>
      <c r="D65" s="9" t="str">
        <f>IF(A65="","",校方录入页!$C$3)</f>
        <v/>
      </c>
      <c r="E65" s="9" t="str">
        <f t="shared" si="2"/>
        <v/>
      </c>
      <c r="F65" s="9" t="str">
        <f>IF(A65="","",IF(校方录入页!$E$4="","未录入毕业日期",LEFT(校方录入页!$E$4,4)&amp;"0731"))</f>
        <v/>
      </c>
      <c r="G65" s="9" t="str">
        <f t="shared" si="3"/>
        <v/>
      </c>
      <c r="H65" s="9" t="str">
        <f>IF(A65="","",IF(校方录入页!E71&lt;&gt;"",校方录入页!E71,校方录入页!C71))</f>
        <v/>
      </c>
      <c r="I65" s="9" t="str">
        <f>IF(A65="","",IF(校方录入页!F71&lt;&gt;"",校方录入页!F71,校方录入页!D71))</f>
        <v/>
      </c>
      <c r="J65" s="9" t="str">
        <f>IF(A65="","",VLOOKUP(D65,设置表!A:B,2))</f>
        <v/>
      </c>
      <c r="K65" s="25"/>
      <c r="L65" s="25"/>
    </row>
    <row r="66" spans="1:12" ht="18" customHeight="1" x14ac:dyDescent="0.25">
      <c r="A66" s="9" t="str">
        <f>IF(校方录入页!B72="","",校方录入页!B72)</f>
        <v/>
      </c>
      <c r="B66" s="9" t="str">
        <f t="shared" si="0"/>
        <v/>
      </c>
      <c r="C66" s="9" t="str">
        <f t="shared" si="1"/>
        <v/>
      </c>
      <c r="D66" s="9" t="str">
        <f>IF(A66="","",校方录入页!$C$3)</f>
        <v/>
      </c>
      <c r="E66" s="9" t="str">
        <f t="shared" si="2"/>
        <v/>
      </c>
      <c r="F66" s="9" t="str">
        <f>IF(A66="","",IF(校方录入页!$E$4="","未录入毕业日期",LEFT(校方录入页!$E$4,4)&amp;"0731"))</f>
        <v/>
      </c>
      <c r="G66" s="9" t="str">
        <f t="shared" si="3"/>
        <v/>
      </c>
      <c r="H66" s="9" t="str">
        <f>IF(A66="","",IF(校方录入页!E72&lt;&gt;"",校方录入页!E72,校方录入页!C72))</f>
        <v/>
      </c>
      <c r="I66" s="9" t="str">
        <f>IF(A66="","",IF(校方录入页!F72&lt;&gt;"",校方录入页!F72,校方录入页!D72))</f>
        <v/>
      </c>
      <c r="J66" s="9" t="str">
        <f>IF(A66="","",VLOOKUP(D66,设置表!A:B,2))</f>
        <v/>
      </c>
      <c r="K66" s="25"/>
      <c r="L66" s="25"/>
    </row>
    <row r="67" spans="1:12" ht="18" customHeight="1" x14ac:dyDescent="0.25">
      <c r="A67" s="9" t="str">
        <f>IF(校方录入页!B73="","",校方录入页!B73)</f>
        <v/>
      </c>
      <c r="B67" s="9" t="str">
        <f t="shared" ref="B67:B130" si="4">IF(A67="","",IF(MOD(MID(H67,17,1),2)=1,"1","2"))</f>
        <v/>
      </c>
      <c r="C67" s="9" t="str">
        <f t="shared" ref="C67:C130" si="5">IF(A67="","","00")</f>
        <v/>
      </c>
      <c r="D67" s="9" t="str">
        <f>IF(A67="","",校方录入页!$C$3)</f>
        <v/>
      </c>
      <c r="E67" s="9" t="str">
        <f t="shared" ref="E67:E130" si="6">IF(A67="","",H67)</f>
        <v/>
      </c>
      <c r="F67" s="9" t="str">
        <f>IF(A67="","",IF(校方录入页!$E$4="","未录入毕业日期",LEFT(校方录入页!$E$4,4)&amp;"0731"))</f>
        <v/>
      </c>
      <c r="G67" s="9" t="str">
        <f t="shared" ref="G67:G130" si="7">IF(A67="","","01")</f>
        <v/>
      </c>
      <c r="H67" s="9" t="str">
        <f>IF(A67="","",IF(校方录入页!E73&lt;&gt;"",校方录入页!E73,校方录入页!C73))</f>
        <v/>
      </c>
      <c r="I67" s="9" t="str">
        <f>IF(A67="","",IF(校方录入页!F73&lt;&gt;"",校方录入页!F73,校方录入页!D73))</f>
        <v/>
      </c>
      <c r="J67" s="9" t="str">
        <f>IF(A67="","",VLOOKUP(D67,设置表!A:B,2))</f>
        <v/>
      </c>
      <c r="K67" s="25"/>
      <c r="L67" s="25"/>
    </row>
    <row r="68" spans="1:12" ht="18" customHeight="1" x14ac:dyDescent="0.25">
      <c r="A68" s="9" t="str">
        <f>IF(校方录入页!B74="","",校方录入页!B74)</f>
        <v/>
      </c>
      <c r="B68" s="9" t="str">
        <f t="shared" si="4"/>
        <v/>
      </c>
      <c r="C68" s="9" t="str">
        <f t="shared" si="5"/>
        <v/>
      </c>
      <c r="D68" s="9" t="str">
        <f>IF(A68="","",校方录入页!$C$3)</f>
        <v/>
      </c>
      <c r="E68" s="9" t="str">
        <f t="shared" si="6"/>
        <v/>
      </c>
      <c r="F68" s="9" t="str">
        <f>IF(A68="","",IF(校方录入页!$E$4="","未录入毕业日期",LEFT(校方录入页!$E$4,4)&amp;"0731"))</f>
        <v/>
      </c>
      <c r="G68" s="9" t="str">
        <f t="shared" si="7"/>
        <v/>
      </c>
      <c r="H68" s="9" t="str">
        <f>IF(A68="","",IF(校方录入页!E74&lt;&gt;"",校方录入页!E74,校方录入页!C74))</f>
        <v/>
      </c>
      <c r="I68" s="9" t="str">
        <f>IF(A68="","",IF(校方录入页!F74&lt;&gt;"",校方录入页!F74,校方录入页!D74))</f>
        <v/>
      </c>
      <c r="J68" s="9" t="str">
        <f>IF(A68="","",VLOOKUP(D68,设置表!A:B,2))</f>
        <v/>
      </c>
      <c r="K68" s="25"/>
      <c r="L68" s="25"/>
    </row>
    <row r="69" spans="1:12" ht="18" customHeight="1" x14ac:dyDescent="0.25">
      <c r="A69" s="9" t="str">
        <f>IF(校方录入页!B75="","",校方录入页!B75)</f>
        <v/>
      </c>
      <c r="B69" s="9" t="str">
        <f t="shared" si="4"/>
        <v/>
      </c>
      <c r="C69" s="9" t="str">
        <f t="shared" si="5"/>
        <v/>
      </c>
      <c r="D69" s="9" t="str">
        <f>IF(A69="","",校方录入页!$C$3)</f>
        <v/>
      </c>
      <c r="E69" s="9" t="str">
        <f t="shared" si="6"/>
        <v/>
      </c>
      <c r="F69" s="9" t="str">
        <f>IF(A69="","",IF(校方录入页!$E$4="","未录入毕业日期",LEFT(校方录入页!$E$4,4)&amp;"0731"))</f>
        <v/>
      </c>
      <c r="G69" s="9" t="str">
        <f t="shared" si="7"/>
        <v/>
      </c>
      <c r="H69" s="9" t="str">
        <f>IF(A69="","",IF(校方录入页!E75&lt;&gt;"",校方录入页!E75,校方录入页!C75))</f>
        <v/>
      </c>
      <c r="I69" s="9" t="str">
        <f>IF(A69="","",IF(校方录入页!F75&lt;&gt;"",校方录入页!F75,校方录入页!D75))</f>
        <v/>
      </c>
      <c r="J69" s="9" t="str">
        <f>IF(A69="","",VLOOKUP(D69,设置表!A:B,2))</f>
        <v/>
      </c>
      <c r="K69" s="25"/>
      <c r="L69" s="25"/>
    </row>
    <row r="70" spans="1:12" ht="18" customHeight="1" x14ac:dyDescent="0.25">
      <c r="A70" s="9" t="str">
        <f>IF(校方录入页!B76="","",校方录入页!B76)</f>
        <v/>
      </c>
      <c r="B70" s="9" t="str">
        <f t="shared" si="4"/>
        <v/>
      </c>
      <c r="C70" s="9" t="str">
        <f t="shared" si="5"/>
        <v/>
      </c>
      <c r="D70" s="9" t="str">
        <f>IF(A70="","",校方录入页!$C$3)</f>
        <v/>
      </c>
      <c r="E70" s="9" t="str">
        <f t="shared" si="6"/>
        <v/>
      </c>
      <c r="F70" s="9" t="str">
        <f>IF(A70="","",IF(校方录入页!$E$4="","未录入毕业日期",LEFT(校方录入页!$E$4,4)&amp;"0731"))</f>
        <v/>
      </c>
      <c r="G70" s="9" t="str">
        <f t="shared" si="7"/>
        <v/>
      </c>
      <c r="H70" s="9" t="str">
        <f>IF(A70="","",IF(校方录入页!E76&lt;&gt;"",校方录入页!E76,校方录入页!C76))</f>
        <v/>
      </c>
      <c r="I70" s="9" t="str">
        <f>IF(A70="","",IF(校方录入页!F76&lt;&gt;"",校方录入页!F76,校方录入页!D76))</f>
        <v/>
      </c>
      <c r="J70" s="9" t="str">
        <f>IF(A70="","",VLOOKUP(D70,设置表!A:B,2))</f>
        <v/>
      </c>
      <c r="K70" s="25"/>
      <c r="L70" s="25"/>
    </row>
    <row r="71" spans="1:12" ht="18" customHeight="1" x14ac:dyDescent="0.25">
      <c r="A71" s="9" t="str">
        <f>IF(校方录入页!B77="","",校方录入页!B77)</f>
        <v/>
      </c>
      <c r="B71" s="9" t="str">
        <f t="shared" si="4"/>
        <v/>
      </c>
      <c r="C71" s="9" t="str">
        <f t="shared" si="5"/>
        <v/>
      </c>
      <c r="D71" s="9" t="str">
        <f>IF(A71="","",校方录入页!$C$3)</f>
        <v/>
      </c>
      <c r="E71" s="9" t="str">
        <f t="shared" si="6"/>
        <v/>
      </c>
      <c r="F71" s="9" t="str">
        <f>IF(A71="","",IF(校方录入页!$E$4="","未录入毕业日期",LEFT(校方录入页!$E$4,4)&amp;"0731"))</f>
        <v/>
      </c>
      <c r="G71" s="9" t="str">
        <f t="shared" si="7"/>
        <v/>
      </c>
      <c r="H71" s="9" t="str">
        <f>IF(A71="","",IF(校方录入页!E77&lt;&gt;"",校方录入页!E77,校方录入页!C77))</f>
        <v/>
      </c>
      <c r="I71" s="9" t="str">
        <f>IF(A71="","",IF(校方录入页!F77&lt;&gt;"",校方录入页!F77,校方录入页!D77))</f>
        <v/>
      </c>
      <c r="J71" s="9" t="str">
        <f>IF(A71="","",VLOOKUP(D71,设置表!A:B,2))</f>
        <v/>
      </c>
      <c r="K71" s="25"/>
      <c r="L71" s="25"/>
    </row>
    <row r="72" spans="1:12" ht="18" customHeight="1" x14ac:dyDescent="0.25">
      <c r="A72" s="9" t="str">
        <f>IF(校方录入页!B78="","",校方录入页!B78)</f>
        <v/>
      </c>
      <c r="B72" s="9" t="str">
        <f t="shared" si="4"/>
        <v/>
      </c>
      <c r="C72" s="9" t="str">
        <f t="shared" si="5"/>
        <v/>
      </c>
      <c r="D72" s="9" t="str">
        <f>IF(A72="","",校方录入页!$C$3)</f>
        <v/>
      </c>
      <c r="E72" s="9" t="str">
        <f t="shared" si="6"/>
        <v/>
      </c>
      <c r="F72" s="9" t="str">
        <f>IF(A72="","",IF(校方录入页!$E$4="","未录入毕业日期",LEFT(校方录入页!$E$4,4)&amp;"0731"))</f>
        <v/>
      </c>
      <c r="G72" s="9" t="str">
        <f t="shared" si="7"/>
        <v/>
      </c>
      <c r="H72" s="9" t="str">
        <f>IF(A72="","",IF(校方录入页!E78&lt;&gt;"",校方录入页!E78,校方录入页!C78))</f>
        <v/>
      </c>
      <c r="I72" s="9" t="str">
        <f>IF(A72="","",IF(校方录入页!F78&lt;&gt;"",校方录入页!F78,校方录入页!D78))</f>
        <v/>
      </c>
      <c r="J72" s="9" t="str">
        <f>IF(A72="","",VLOOKUP(D72,设置表!A:B,2))</f>
        <v/>
      </c>
      <c r="K72" s="25"/>
      <c r="L72" s="25"/>
    </row>
    <row r="73" spans="1:12" ht="18" customHeight="1" x14ac:dyDescent="0.25">
      <c r="A73" s="9" t="str">
        <f>IF(校方录入页!B79="","",校方录入页!B79)</f>
        <v/>
      </c>
      <c r="B73" s="9" t="str">
        <f t="shared" si="4"/>
        <v/>
      </c>
      <c r="C73" s="9" t="str">
        <f t="shared" si="5"/>
        <v/>
      </c>
      <c r="D73" s="9" t="str">
        <f>IF(A73="","",校方录入页!$C$3)</f>
        <v/>
      </c>
      <c r="E73" s="9" t="str">
        <f t="shared" si="6"/>
        <v/>
      </c>
      <c r="F73" s="9" t="str">
        <f>IF(A73="","",IF(校方录入页!$E$4="","未录入毕业日期",LEFT(校方录入页!$E$4,4)&amp;"0731"))</f>
        <v/>
      </c>
      <c r="G73" s="9" t="str">
        <f t="shared" si="7"/>
        <v/>
      </c>
      <c r="H73" s="9" t="str">
        <f>IF(A73="","",IF(校方录入页!E79&lt;&gt;"",校方录入页!E79,校方录入页!C79))</f>
        <v/>
      </c>
      <c r="I73" s="9" t="str">
        <f>IF(A73="","",IF(校方录入页!F79&lt;&gt;"",校方录入页!F79,校方录入页!D79))</f>
        <v/>
      </c>
      <c r="J73" s="9" t="str">
        <f>IF(A73="","",VLOOKUP(D73,设置表!A:B,2))</f>
        <v/>
      </c>
      <c r="K73" s="25"/>
      <c r="L73" s="25"/>
    </row>
    <row r="74" spans="1:12" ht="18" customHeight="1" x14ac:dyDescent="0.25">
      <c r="A74" s="9" t="str">
        <f>IF(校方录入页!B80="","",校方录入页!B80)</f>
        <v/>
      </c>
      <c r="B74" s="9" t="str">
        <f t="shared" si="4"/>
        <v/>
      </c>
      <c r="C74" s="9" t="str">
        <f t="shared" si="5"/>
        <v/>
      </c>
      <c r="D74" s="9" t="str">
        <f>IF(A74="","",校方录入页!$C$3)</f>
        <v/>
      </c>
      <c r="E74" s="9" t="str">
        <f t="shared" si="6"/>
        <v/>
      </c>
      <c r="F74" s="9" t="str">
        <f>IF(A74="","",IF(校方录入页!$E$4="","未录入毕业日期",LEFT(校方录入页!$E$4,4)&amp;"0731"))</f>
        <v/>
      </c>
      <c r="G74" s="9" t="str">
        <f t="shared" si="7"/>
        <v/>
      </c>
      <c r="H74" s="9" t="str">
        <f>IF(A74="","",IF(校方录入页!E80&lt;&gt;"",校方录入页!E80,校方录入页!C80))</f>
        <v/>
      </c>
      <c r="I74" s="9" t="str">
        <f>IF(A74="","",IF(校方录入页!F80&lt;&gt;"",校方录入页!F80,校方录入页!D80))</f>
        <v/>
      </c>
      <c r="J74" s="9" t="str">
        <f>IF(A74="","",VLOOKUP(D74,设置表!A:B,2))</f>
        <v/>
      </c>
      <c r="K74" s="25"/>
      <c r="L74" s="25"/>
    </row>
    <row r="75" spans="1:12" ht="18" customHeight="1" x14ac:dyDescent="0.25">
      <c r="A75" s="9" t="str">
        <f>IF(校方录入页!B81="","",校方录入页!B81)</f>
        <v/>
      </c>
      <c r="B75" s="9" t="str">
        <f t="shared" si="4"/>
        <v/>
      </c>
      <c r="C75" s="9" t="str">
        <f t="shared" si="5"/>
        <v/>
      </c>
      <c r="D75" s="9" t="str">
        <f>IF(A75="","",校方录入页!$C$3)</f>
        <v/>
      </c>
      <c r="E75" s="9" t="str">
        <f t="shared" si="6"/>
        <v/>
      </c>
      <c r="F75" s="9" t="str">
        <f>IF(A75="","",IF(校方录入页!$E$4="","未录入毕业日期",LEFT(校方录入页!$E$4,4)&amp;"0731"))</f>
        <v/>
      </c>
      <c r="G75" s="9" t="str">
        <f t="shared" si="7"/>
        <v/>
      </c>
      <c r="H75" s="9" t="str">
        <f>IF(A75="","",IF(校方录入页!E81&lt;&gt;"",校方录入页!E81,校方录入页!C81))</f>
        <v/>
      </c>
      <c r="I75" s="9" t="str">
        <f>IF(A75="","",IF(校方录入页!F81&lt;&gt;"",校方录入页!F81,校方录入页!D81))</f>
        <v/>
      </c>
      <c r="J75" s="9" t="str">
        <f>IF(A75="","",VLOOKUP(D75,设置表!A:B,2))</f>
        <v/>
      </c>
      <c r="K75" s="25"/>
      <c r="L75" s="25"/>
    </row>
    <row r="76" spans="1:12" ht="18" customHeight="1" x14ac:dyDescent="0.25">
      <c r="A76" s="9" t="str">
        <f>IF(校方录入页!B82="","",校方录入页!B82)</f>
        <v/>
      </c>
      <c r="B76" s="9" t="str">
        <f t="shared" si="4"/>
        <v/>
      </c>
      <c r="C76" s="9" t="str">
        <f t="shared" si="5"/>
        <v/>
      </c>
      <c r="D76" s="9" t="str">
        <f>IF(A76="","",校方录入页!$C$3)</f>
        <v/>
      </c>
      <c r="E76" s="9" t="str">
        <f t="shared" si="6"/>
        <v/>
      </c>
      <c r="F76" s="9" t="str">
        <f>IF(A76="","",IF(校方录入页!$E$4="","未录入毕业日期",LEFT(校方录入页!$E$4,4)&amp;"0731"))</f>
        <v/>
      </c>
      <c r="G76" s="9" t="str">
        <f t="shared" si="7"/>
        <v/>
      </c>
      <c r="H76" s="9" t="str">
        <f>IF(A76="","",IF(校方录入页!E82&lt;&gt;"",校方录入页!E82,校方录入页!C82))</f>
        <v/>
      </c>
      <c r="I76" s="9" t="str">
        <f>IF(A76="","",IF(校方录入页!F82&lt;&gt;"",校方录入页!F82,校方录入页!D82))</f>
        <v/>
      </c>
      <c r="J76" s="9" t="str">
        <f>IF(A76="","",VLOOKUP(D76,设置表!A:B,2))</f>
        <v/>
      </c>
      <c r="K76" s="25"/>
      <c r="L76" s="25"/>
    </row>
    <row r="77" spans="1:12" ht="18" customHeight="1" x14ac:dyDescent="0.25">
      <c r="A77" s="9" t="str">
        <f>IF(校方录入页!B83="","",校方录入页!B83)</f>
        <v/>
      </c>
      <c r="B77" s="9" t="str">
        <f t="shared" si="4"/>
        <v/>
      </c>
      <c r="C77" s="9" t="str">
        <f t="shared" si="5"/>
        <v/>
      </c>
      <c r="D77" s="9" t="str">
        <f>IF(A77="","",校方录入页!$C$3)</f>
        <v/>
      </c>
      <c r="E77" s="9" t="str">
        <f t="shared" si="6"/>
        <v/>
      </c>
      <c r="F77" s="9" t="str">
        <f>IF(A77="","",IF(校方录入页!$E$4="","未录入毕业日期",LEFT(校方录入页!$E$4,4)&amp;"0731"))</f>
        <v/>
      </c>
      <c r="G77" s="9" t="str">
        <f t="shared" si="7"/>
        <v/>
      </c>
      <c r="H77" s="9" t="str">
        <f>IF(A77="","",IF(校方录入页!E83&lt;&gt;"",校方录入页!E83,校方录入页!C83))</f>
        <v/>
      </c>
      <c r="I77" s="9" t="str">
        <f>IF(A77="","",IF(校方录入页!F83&lt;&gt;"",校方录入页!F83,校方录入页!D83))</f>
        <v/>
      </c>
      <c r="J77" s="9" t="str">
        <f>IF(A77="","",VLOOKUP(D77,设置表!A:B,2))</f>
        <v/>
      </c>
      <c r="K77" s="25"/>
      <c r="L77" s="25"/>
    </row>
    <row r="78" spans="1:12" ht="18" customHeight="1" x14ac:dyDescent="0.25">
      <c r="A78" s="9" t="str">
        <f>IF(校方录入页!B84="","",校方录入页!B84)</f>
        <v/>
      </c>
      <c r="B78" s="9" t="str">
        <f t="shared" si="4"/>
        <v/>
      </c>
      <c r="C78" s="9" t="str">
        <f t="shared" si="5"/>
        <v/>
      </c>
      <c r="D78" s="9" t="str">
        <f>IF(A78="","",校方录入页!$C$3)</f>
        <v/>
      </c>
      <c r="E78" s="9" t="str">
        <f t="shared" si="6"/>
        <v/>
      </c>
      <c r="F78" s="9" t="str">
        <f>IF(A78="","",IF(校方录入页!$E$4="","未录入毕业日期",LEFT(校方录入页!$E$4,4)&amp;"0731"))</f>
        <v/>
      </c>
      <c r="G78" s="9" t="str">
        <f t="shared" si="7"/>
        <v/>
      </c>
      <c r="H78" s="9" t="str">
        <f>IF(A78="","",IF(校方录入页!E84&lt;&gt;"",校方录入页!E84,校方录入页!C84))</f>
        <v/>
      </c>
      <c r="I78" s="9" t="str">
        <f>IF(A78="","",IF(校方录入页!F84&lt;&gt;"",校方录入页!F84,校方录入页!D84))</f>
        <v/>
      </c>
      <c r="J78" s="9" t="str">
        <f>IF(A78="","",VLOOKUP(D78,设置表!A:B,2))</f>
        <v/>
      </c>
      <c r="K78" s="25"/>
      <c r="L78" s="25"/>
    </row>
    <row r="79" spans="1:12" ht="18" customHeight="1" x14ac:dyDescent="0.25">
      <c r="A79" s="9" t="str">
        <f>IF(校方录入页!B85="","",校方录入页!B85)</f>
        <v/>
      </c>
      <c r="B79" s="9" t="str">
        <f t="shared" si="4"/>
        <v/>
      </c>
      <c r="C79" s="9" t="str">
        <f t="shared" si="5"/>
        <v/>
      </c>
      <c r="D79" s="9" t="str">
        <f>IF(A79="","",校方录入页!$C$3)</f>
        <v/>
      </c>
      <c r="E79" s="9" t="str">
        <f t="shared" si="6"/>
        <v/>
      </c>
      <c r="F79" s="9" t="str">
        <f>IF(A79="","",IF(校方录入页!$E$4="","未录入毕业日期",LEFT(校方录入页!$E$4,4)&amp;"0731"))</f>
        <v/>
      </c>
      <c r="G79" s="9" t="str">
        <f t="shared" si="7"/>
        <v/>
      </c>
      <c r="H79" s="9" t="str">
        <f>IF(A79="","",IF(校方录入页!E85&lt;&gt;"",校方录入页!E85,校方录入页!C85))</f>
        <v/>
      </c>
      <c r="I79" s="9" t="str">
        <f>IF(A79="","",IF(校方录入页!F85&lt;&gt;"",校方录入页!F85,校方录入页!D85))</f>
        <v/>
      </c>
      <c r="J79" s="9" t="str">
        <f>IF(A79="","",VLOOKUP(D79,设置表!A:B,2))</f>
        <v/>
      </c>
      <c r="K79" s="25"/>
      <c r="L79" s="25"/>
    </row>
    <row r="80" spans="1:12" ht="18" customHeight="1" x14ac:dyDescent="0.25">
      <c r="A80" s="9" t="str">
        <f>IF(校方录入页!B86="","",校方录入页!B86)</f>
        <v/>
      </c>
      <c r="B80" s="9" t="str">
        <f t="shared" si="4"/>
        <v/>
      </c>
      <c r="C80" s="9" t="str">
        <f t="shared" si="5"/>
        <v/>
      </c>
      <c r="D80" s="9" t="str">
        <f>IF(A80="","",校方录入页!$C$3)</f>
        <v/>
      </c>
      <c r="E80" s="9" t="str">
        <f t="shared" si="6"/>
        <v/>
      </c>
      <c r="F80" s="9" t="str">
        <f>IF(A80="","",IF(校方录入页!$E$4="","未录入毕业日期",LEFT(校方录入页!$E$4,4)&amp;"0731"))</f>
        <v/>
      </c>
      <c r="G80" s="9" t="str">
        <f t="shared" si="7"/>
        <v/>
      </c>
      <c r="H80" s="9" t="str">
        <f>IF(A80="","",IF(校方录入页!E86&lt;&gt;"",校方录入页!E86,校方录入页!C86))</f>
        <v/>
      </c>
      <c r="I80" s="9" t="str">
        <f>IF(A80="","",IF(校方录入页!F86&lt;&gt;"",校方录入页!F86,校方录入页!D86))</f>
        <v/>
      </c>
      <c r="J80" s="9" t="str">
        <f>IF(A80="","",VLOOKUP(D80,设置表!A:B,2))</f>
        <v/>
      </c>
      <c r="K80" s="25"/>
      <c r="L80" s="25"/>
    </row>
    <row r="81" spans="1:12" ht="18" customHeight="1" x14ac:dyDescent="0.25">
      <c r="A81" s="9" t="str">
        <f>IF(校方录入页!B87="","",校方录入页!B87)</f>
        <v/>
      </c>
      <c r="B81" s="9" t="str">
        <f t="shared" si="4"/>
        <v/>
      </c>
      <c r="C81" s="9" t="str">
        <f t="shared" si="5"/>
        <v/>
      </c>
      <c r="D81" s="9" t="str">
        <f>IF(A81="","",校方录入页!$C$3)</f>
        <v/>
      </c>
      <c r="E81" s="9" t="str">
        <f t="shared" si="6"/>
        <v/>
      </c>
      <c r="F81" s="9" t="str">
        <f>IF(A81="","",IF(校方录入页!$E$4="","未录入毕业日期",LEFT(校方录入页!$E$4,4)&amp;"0731"))</f>
        <v/>
      </c>
      <c r="G81" s="9" t="str">
        <f t="shared" si="7"/>
        <v/>
      </c>
      <c r="H81" s="9" t="str">
        <f>IF(A81="","",IF(校方录入页!E87&lt;&gt;"",校方录入页!E87,校方录入页!C87))</f>
        <v/>
      </c>
      <c r="I81" s="9" t="str">
        <f>IF(A81="","",IF(校方录入页!F87&lt;&gt;"",校方录入页!F87,校方录入页!D87))</f>
        <v/>
      </c>
      <c r="J81" s="9" t="str">
        <f>IF(A81="","",VLOOKUP(D81,设置表!A:B,2))</f>
        <v/>
      </c>
      <c r="K81" s="25"/>
      <c r="L81" s="25"/>
    </row>
    <row r="82" spans="1:12" ht="18" customHeight="1" x14ac:dyDescent="0.25">
      <c r="A82" s="9" t="str">
        <f>IF(校方录入页!B88="","",校方录入页!B88)</f>
        <v/>
      </c>
      <c r="B82" s="9" t="str">
        <f t="shared" si="4"/>
        <v/>
      </c>
      <c r="C82" s="9" t="str">
        <f t="shared" si="5"/>
        <v/>
      </c>
      <c r="D82" s="9" t="str">
        <f>IF(A82="","",校方录入页!$C$3)</f>
        <v/>
      </c>
      <c r="E82" s="9" t="str">
        <f t="shared" si="6"/>
        <v/>
      </c>
      <c r="F82" s="9" t="str">
        <f>IF(A82="","",IF(校方录入页!$E$4="","未录入毕业日期",LEFT(校方录入页!$E$4,4)&amp;"0731"))</f>
        <v/>
      </c>
      <c r="G82" s="9" t="str">
        <f t="shared" si="7"/>
        <v/>
      </c>
      <c r="H82" s="9" t="str">
        <f>IF(A82="","",IF(校方录入页!E88&lt;&gt;"",校方录入页!E88,校方录入页!C88))</f>
        <v/>
      </c>
      <c r="I82" s="9" t="str">
        <f>IF(A82="","",IF(校方录入页!F88&lt;&gt;"",校方录入页!F88,校方录入页!D88))</f>
        <v/>
      </c>
      <c r="J82" s="9" t="str">
        <f>IF(A82="","",VLOOKUP(D82,设置表!A:B,2))</f>
        <v/>
      </c>
      <c r="K82" s="25"/>
      <c r="L82" s="25"/>
    </row>
    <row r="83" spans="1:12" ht="18" customHeight="1" x14ac:dyDescent="0.25">
      <c r="A83" s="9" t="str">
        <f>IF(校方录入页!B89="","",校方录入页!B89)</f>
        <v/>
      </c>
      <c r="B83" s="9" t="str">
        <f t="shared" si="4"/>
        <v/>
      </c>
      <c r="C83" s="9" t="str">
        <f t="shared" si="5"/>
        <v/>
      </c>
      <c r="D83" s="9" t="str">
        <f>IF(A83="","",校方录入页!$C$3)</f>
        <v/>
      </c>
      <c r="E83" s="9" t="str">
        <f t="shared" si="6"/>
        <v/>
      </c>
      <c r="F83" s="9" t="str">
        <f>IF(A83="","",IF(校方录入页!$E$4="","未录入毕业日期",LEFT(校方录入页!$E$4,4)&amp;"0731"))</f>
        <v/>
      </c>
      <c r="G83" s="9" t="str">
        <f t="shared" si="7"/>
        <v/>
      </c>
      <c r="H83" s="9" t="str">
        <f>IF(A83="","",IF(校方录入页!E89&lt;&gt;"",校方录入页!E89,校方录入页!C89))</f>
        <v/>
      </c>
      <c r="I83" s="9" t="str">
        <f>IF(A83="","",IF(校方录入页!F89&lt;&gt;"",校方录入页!F89,校方录入页!D89))</f>
        <v/>
      </c>
      <c r="J83" s="9" t="str">
        <f>IF(A83="","",VLOOKUP(D83,设置表!A:B,2))</f>
        <v/>
      </c>
      <c r="K83" s="25"/>
      <c r="L83" s="25"/>
    </row>
    <row r="84" spans="1:12" ht="18" customHeight="1" x14ac:dyDescent="0.25">
      <c r="A84" s="9" t="str">
        <f>IF(校方录入页!B90="","",校方录入页!B90)</f>
        <v/>
      </c>
      <c r="B84" s="9" t="str">
        <f t="shared" si="4"/>
        <v/>
      </c>
      <c r="C84" s="9" t="str">
        <f t="shared" si="5"/>
        <v/>
      </c>
      <c r="D84" s="9" t="str">
        <f>IF(A84="","",校方录入页!$C$3)</f>
        <v/>
      </c>
      <c r="E84" s="9" t="str">
        <f t="shared" si="6"/>
        <v/>
      </c>
      <c r="F84" s="9" t="str">
        <f>IF(A84="","",IF(校方录入页!$E$4="","未录入毕业日期",LEFT(校方录入页!$E$4,4)&amp;"0731"))</f>
        <v/>
      </c>
      <c r="G84" s="9" t="str">
        <f t="shared" si="7"/>
        <v/>
      </c>
      <c r="H84" s="9" t="str">
        <f>IF(A84="","",IF(校方录入页!E90&lt;&gt;"",校方录入页!E90,校方录入页!C90))</f>
        <v/>
      </c>
      <c r="I84" s="9" t="str">
        <f>IF(A84="","",IF(校方录入页!F90&lt;&gt;"",校方录入页!F90,校方录入页!D90))</f>
        <v/>
      </c>
      <c r="J84" s="9" t="str">
        <f>IF(A84="","",VLOOKUP(D84,设置表!A:B,2))</f>
        <v/>
      </c>
      <c r="K84" s="25"/>
      <c r="L84" s="25"/>
    </row>
    <row r="85" spans="1:12" ht="18" customHeight="1" x14ac:dyDescent="0.25">
      <c r="A85" s="9" t="str">
        <f>IF(校方录入页!B91="","",校方录入页!B91)</f>
        <v/>
      </c>
      <c r="B85" s="9" t="str">
        <f t="shared" si="4"/>
        <v/>
      </c>
      <c r="C85" s="9" t="str">
        <f t="shared" si="5"/>
        <v/>
      </c>
      <c r="D85" s="9" t="str">
        <f>IF(A85="","",校方录入页!$C$3)</f>
        <v/>
      </c>
      <c r="E85" s="9" t="str">
        <f t="shared" si="6"/>
        <v/>
      </c>
      <c r="F85" s="9" t="str">
        <f>IF(A85="","",IF(校方录入页!$E$4="","未录入毕业日期",LEFT(校方录入页!$E$4,4)&amp;"0731"))</f>
        <v/>
      </c>
      <c r="G85" s="9" t="str">
        <f t="shared" si="7"/>
        <v/>
      </c>
      <c r="H85" s="9" t="str">
        <f>IF(A85="","",IF(校方录入页!E91&lt;&gt;"",校方录入页!E91,校方录入页!C91))</f>
        <v/>
      </c>
      <c r="I85" s="9" t="str">
        <f>IF(A85="","",IF(校方录入页!F91&lt;&gt;"",校方录入页!F91,校方录入页!D91))</f>
        <v/>
      </c>
      <c r="J85" s="9" t="str">
        <f>IF(A85="","",VLOOKUP(D85,设置表!A:B,2))</f>
        <v/>
      </c>
      <c r="K85" s="25"/>
      <c r="L85" s="25"/>
    </row>
    <row r="86" spans="1:12" ht="18" customHeight="1" x14ac:dyDescent="0.25">
      <c r="A86" s="9" t="str">
        <f>IF(校方录入页!B92="","",校方录入页!B92)</f>
        <v/>
      </c>
      <c r="B86" s="9" t="str">
        <f t="shared" si="4"/>
        <v/>
      </c>
      <c r="C86" s="9" t="str">
        <f t="shared" si="5"/>
        <v/>
      </c>
      <c r="D86" s="9" t="str">
        <f>IF(A86="","",校方录入页!$C$3)</f>
        <v/>
      </c>
      <c r="E86" s="9" t="str">
        <f t="shared" si="6"/>
        <v/>
      </c>
      <c r="F86" s="9" t="str">
        <f>IF(A86="","",IF(校方录入页!$E$4="","未录入毕业日期",LEFT(校方录入页!$E$4,4)&amp;"0731"))</f>
        <v/>
      </c>
      <c r="G86" s="9" t="str">
        <f t="shared" si="7"/>
        <v/>
      </c>
      <c r="H86" s="9" t="str">
        <f>IF(A86="","",IF(校方录入页!E92&lt;&gt;"",校方录入页!E92,校方录入页!C92))</f>
        <v/>
      </c>
      <c r="I86" s="9" t="str">
        <f>IF(A86="","",IF(校方录入页!F92&lt;&gt;"",校方录入页!F92,校方录入页!D92))</f>
        <v/>
      </c>
      <c r="J86" s="9" t="str">
        <f>IF(A86="","",VLOOKUP(D86,设置表!A:B,2))</f>
        <v/>
      </c>
      <c r="K86" s="25"/>
      <c r="L86" s="25"/>
    </row>
    <row r="87" spans="1:12" ht="18" customHeight="1" x14ac:dyDescent="0.25">
      <c r="A87" s="9" t="str">
        <f>IF(校方录入页!B93="","",校方录入页!B93)</f>
        <v/>
      </c>
      <c r="B87" s="9" t="str">
        <f t="shared" si="4"/>
        <v/>
      </c>
      <c r="C87" s="9" t="str">
        <f t="shared" si="5"/>
        <v/>
      </c>
      <c r="D87" s="9" t="str">
        <f>IF(A87="","",校方录入页!$C$3)</f>
        <v/>
      </c>
      <c r="E87" s="9" t="str">
        <f t="shared" si="6"/>
        <v/>
      </c>
      <c r="F87" s="9" t="str">
        <f>IF(A87="","",IF(校方录入页!$E$4="","未录入毕业日期",LEFT(校方录入页!$E$4,4)&amp;"0731"))</f>
        <v/>
      </c>
      <c r="G87" s="9" t="str">
        <f t="shared" si="7"/>
        <v/>
      </c>
      <c r="H87" s="9" t="str">
        <f>IF(A87="","",IF(校方录入页!E93&lt;&gt;"",校方录入页!E93,校方录入页!C93))</f>
        <v/>
      </c>
      <c r="I87" s="9" t="str">
        <f>IF(A87="","",IF(校方录入页!F93&lt;&gt;"",校方录入页!F93,校方录入页!D93))</f>
        <v/>
      </c>
      <c r="J87" s="9" t="str">
        <f>IF(A87="","",VLOOKUP(D87,设置表!A:B,2))</f>
        <v/>
      </c>
      <c r="K87" s="25"/>
      <c r="L87" s="25"/>
    </row>
    <row r="88" spans="1:12" ht="18" customHeight="1" x14ac:dyDescent="0.25">
      <c r="A88" s="9" t="str">
        <f>IF(校方录入页!B94="","",校方录入页!B94)</f>
        <v/>
      </c>
      <c r="B88" s="9" t="str">
        <f t="shared" si="4"/>
        <v/>
      </c>
      <c r="C88" s="9" t="str">
        <f t="shared" si="5"/>
        <v/>
      </c>
      <c r="D88" s="9" t="str">
        <f>IF(A88="","",校方录入页!$C$3)</f>
        <v/>
      </c>
      <c r="E88" s="9" t="str">
        <f t="shared" si="6"/>
        <v/>
      </c>
      <c r="F88" s="9" t="str">
        <f>IF(A88="","",IF(校方录入页!$E$4="","未录入毕业日期",LEFT(校方录入页!$E$4,4)&amp;"0731"))</f>
        <v/>
      </c>
      <c r="G88" s="9" t="str">
        <f t="shared" si="7"/>
        <v/>
      </c>
      <c r="H88" s="9" t="str">
        <f>IF(A88="","",IF(校方录入页!E94&lt;&gt;"",校方录入页!E94,校方录入页!C94))</f>
        <v/>
      </c>
      <c r="I88" s="9" t="str">
        <f>IF(A88="","",IF(校方录入页!F94&lt;&gt;"",校方录入页!F94,校方录入页!D94))</f>
        <v/>
      </c>
      <c r="J88" s="9" t="str">
        <f>IF(A88="","",VLOOKUP(D88,设置表!A:B,2))</f>
        <v/>
      </c>
      <c r="K88" s="25"/>
      <c r="L88" s="25"/>
    </row>
    <row r="89" spans="1:12" ht="18" customHeight="1" x14ac:dyDescent="0.25">
      <c r="A89" s="9" t="str">
        <f>IF(校方录入页!B95="","",校方录入页!B95)</f>
        <v/>
      </c>
      <c r="B89" s="9" t="str">
        <f t="shared" si="4"/>
        <v/>
      </c>
      <c r="C89" s="9" t="str">
        <f t="shared" si="5"/>
        <v/>
      </c>
      <c r="D89" s="9" t="str">
        <f>IF(A89="","",校方录入页!$C$3)</f>
        <v/>
      </c>
      <c r="E89" s="9" t="str">
        <f t="shared" si="6"/>
        <v/>
      </c>
      <c r="F89" s="9" t="str">
        <f>IF(A89="","",IF(校方录入页!$E$4="","未录入毕业日期",LEFT(校方录入页!$E$4,4)&amp;"0731"))</f>
        <v/>
      </c>
      <c r="G89" s="9" t="str">
        <f t="shared" si="7"/>
        <v/>
      </c>
      <c r="H89" s="9" t="str">
        <f>IF(A89="","",IF(校方录入页!E95&lt;&gt;"",校方录入页!E95,校方录入页!C95))</f>
        <v/>
      </c>
      <c r="I89" s="9" t="str">
        <f>IF(A89="","",IF(校方录入页!F95&lt;&gt;"",校方录入页!F95,校方录入页!D95))</f>
        <v/>
      </c>
      <c r="J89" s="9" t="str">
        <f>IF(A89="","",VLOOKUP(D89,设置表!A:B,2))</f>
        <v/>
      </c>
      <c r="K89" s="25"/>
      <c r="L89" s="25"/>
    </row>
    <row r="90" spans="1:12" ht="18" customHeight="1" x14ac:dyDescent="0.25">
      <c r="A90" s="9" t="str">
        <f>IF(校方录入页!B96="","",校方录入页!B96)</f>
        <v/>
      </c>
      <c r="B90" s="9" t="str">
        <f t="shared" si="4"/>
        <v/>
      </c>
      <c r="C90" s="9" t="str">
        <f t="shared" si="5"/>
        <v/>
      </c>
      <c r="D90" s="9" t="str">
        <f>IF(A90="","",校方录入页!$C$3)</f>
        <v/>
      </c>
      <c r="E90" s="9" t="str">
        <f t="shared" si="6"/>
        <v/>
      </c>
      <c r="F90" s="9" t="str">
        <f>IF(A90="","",IF(校方录入页!$E$4="","未录入毕业日期",LEFT(校方录入页!$E$4,4)&amp;"0731"))</f>
        <v/>
      </c>
      <c r="G90" s="9" t="str">
        <f t="shared" si="7"/>
        <v/>
      </c>
      <c r="H90" s="9" t="str">
        <f>IF(A90="","",IF(校方录入页!E96&lt;&gt;"",校方录入页!E96,校方录入页!C96))</f>
        <v/>
      </c>
      <c r="I90" s="9" t="str">
        <f>IF(A90="","",IF(校方录入页!F96&lt;&gt;"",校方录入页!F96,校方录入页!D96))</f>
        <v/>
      </c>
      <c r="J90" s="9" t="str">
        <f>IF(A90="","",VLOOKUP(D90,设置表!A:B,2))</f>
        <v/>
      </c>
      <c r="K90" s="25"/>
      <c r="L90" s="25"/>
    </row>
    <row r="91" spans="1:12" ht="18" customHeight="1" x14ac:dyDescent="0.25">
      <c r="A91" s="9" t="str">
        <f>IF(校方录入页!B97="","",校方录入页!B97)</f>
        <v/>
      </c>
      <c r="B91" s="9" t="str">
        <f t="shared" si="4"/>
        <v/>
      </c>
      <c r="C91" s="9" t="str">
        <f t="shared" si="5"/>
        <v/>
      </c>
      <c r="D91" s="9" t="str">
        <f>IF(A91="","",校方录入页!$C$3)</f>
        <v/>
      </c>
      <c r="E91" s="9" t="str">
        <f t="shared" si="6"/>
        <v/>
      </c>
      <c r="F91" s="9" t="str">
        <f>IF(A91="","",IF(校方录入页!$E$4="","未录入毕业日期",LEFT(校方录入页!$E$4,4)&amp;"0731"))</f>
        <v/>
      </c>
      <c r="G91" s="9" t="str">
        <f t="shared" si="7"/>
        <v/>
      </c>
      <c r="H91" s="9" t="str">
        <f>IF(A91="","",IF(校方录入页!E97&lt;&gt;"",校方录入页!E97,校方录入页!C97))</f>
        <v/>
      </c>
      <c r="I91" s="9" t="str">
        <f>IF(A91="","",IF(校方录入页!F97&lt;&gt;"",校方录入页!F97,校方录入页!D97))</f>
        <v/>
      </c>
      <c r="J91" s="9" t="str">
        <f>IF(A91="","",VLOOKUP(D91,设置表!A:B,2))</f>
        <v/>
      </c>
      <c r="K91" s="25"/>
      <c r="L91" s="25"/>
    </row>
    <row r="92" spans="1:12" ht="18" customHeight="1" x14ac:dyDescent="0.25">
      <c r="A92" s="9" t="str">
        <f>IF(校方录入页!B98="","",校方录入页!B98)</f>
        <v/>
      </c>
      <c r="B92" s="9" t="str">
        <f t="shared" si="4"/>
        <v/>
      </c>
      <c r="C92" s="9" t="str">
        <f t="shared" si="5"/>
        <v/>
      </c>
      <c r="D92" s="9" t="str">
        <f>IF(A92="","",校方录入页!$C$3)</f>
        <v/>
      </c>
      <c r="E92" s="9" t="str">
        <f t="shared" si="6"/>
        <v/>
      </c>
      <c r="F92" s="9" t="str">
        <f>IF(A92="","",IF(校方录入页!$E$4="","未录入毕业日期",LEFT(校方录入页!$E$4,4)&amp;"0731"))</f>
        <v/>
      </c>
      <c r="G92" s="9" t="str">
        <f t="shared" si="7"/>
        <v/>
      </c>
      <c r="H92" s="9" t="str">
        <f>IF(A92="","",IF(校方录入页!E98&lt;&gt;"",校方录入页!E98,校方录入页!C98))</f>
        <v/>
      </c>
      <c r="I92" s="9" t="str">
        <f>IF(A92="","",IF(校方录入页!F98&lt;&gt;"",校方录入页!F98,校方录入页!D98))</f>
        <v/>
      </c>
      <c r="J92" s="9" t="str">
        <f>IF(A92="","",VLOOKUP(D92,设置表!A:B,2))</f>
        <v/>
      </c>
      <c r="K92" s="25"/>
      <c r="L92" s="25"/>
    </row>
    <row r="93" spans="1:12" ht="18" customHeight="1" x14ac:dyDescent="0.25">
      <c r="A93" s="9" t="str">
        <f>IF(校方录入页!B99="","",校方录入页!B99)</f>
        <v/>
      </c>
      <c r="B93" s="9" t="str">
        <f t="shared" si="4"/>
        <v/>
      </c>
      <c r="C93" s="9" t="str">
        <f t="shared" si="5"/>
        <v/>
      </c>
      <c r="D93" s="9" t="str">
        <f>IF(A93="","",校方录入页!$C$3)</f>
        <v/>
      </c>
      <c r="E93" s="9" t="str">
        <f t="shared" si="6"/>
        <v/>
      </c>
      <c r="F93" s="9" t="str">
        <f>IF(A93="","",IF(校方录入页!$E$4="","未录入毕业日期",LEFT(校方录入页!$E$4,4)&amp;"0731"))</f>
        <v/>
      </c>
      <c r="G93" s="9" t="str">
        <f t="shared" si="7"/>
        <v/>
      </c>
      <c r="H93" s="9" t="str">
        <f>IF(A93="","",IF(校方录入页!E99&lt;&gt;"",校方录入页!E99,校方录入页!C99))</f>
        <v/>
      </c>
      <c r="I93" s="9" t="str">
        <f>IF(A93="","",IF(校方录入页!F99&lt;&gt;"",校方录入页!F99,校方录入页!D99))</f>
        <v/>
      </c>
      <c r="J93" s="9" t="str">
        <f>IF(A93="","",VLOOKUP(D93,设置表!A:B,2))</f>
        <v/>
      </c>
      <c r="K93" s="25"/>
      <c r="L93" s="25"/>
    </row>
    <row r="94" spans="1:12" ht="18" customHeight="1" x14ac:dyDescent="0.25">
      <c r="A94" s="9" t="str">
        <f>IF(校方录入页!B100="","",校方录入页!B100)</f>
        <v/>
      </c>
      <c r="B94" s="9" t="str">
        <f t="shared" si="4"/>
        <v/>
      </c>
      <c r="C94" s="9" t="str">
        <f t="shared" si="5"/>
        <v/>
      </c>
      <c r="D94" s="9" t="str">
        <f>IF(A94="","",校方录入页!$C$3)</f>
        <v/>
      </c>
      <c r="E94" s="9" t="str">
        <f t="shared" si="6"/>
        <v/>
      </c>
      <c r="F94" s="9" t="str">
        <f>IF(A94="","",IF(校方录入页!$E$4="","未录入毕业日期",LEFT(校方录入页!$E$4,4)&amp;"0731"))</f>
        <v/>
      </c>
      <c r="G94" s="9" t="str">
        <f t="shared" si="7"/>
        <v/>
      </c>
      <c r="H94" s="9" t="str">
        <f>IF(A94="","",IF(校方录入页!E100&lt;&gt;"",校方录入页!E100,校方录入页!C100))</f>
        <v/>
      </c>
      <c r="I94" s="9" t="str">
        <f>IF(A94="","",IF(校方录入页!F100&lt;&gt;"",校方录入页!F100,校方录入页!D100))</f>
        <v/>
      </c>
      <c r="J94" s="9" t="str">
        <f>IF(A94="","",VLOOKUP(D94,设置表!A:B,2))</f>
        <v/>
      </c>
      <c r="K94" s="25"/>
      <c r="L94" s="25"/>
    </row>
    <row r="95" spans="1:12" ht="18" customHeight="1" x14ac:dyDescent="0.25">
      <c r="A95" s="9" t="str">
        <f>IF(校方录入页!B101="","",校方录入页!B101)</f>
        <v/>
      </c>
      <c r="B95" s="9" t="str">
        <f t="shared" si="4"/>
        <v/>
      </c>
      <c r="C95" s="9" t="str">
        <f t="shared" si="5"/>
        <v/>
      </c>
      <c r="D95" s="9" t="str">
        <f>IF(A95="","",校方录入页!$C$3)</f>
        <v/>
      </c>
      <c r="E95" s="9" t="str">
        <f t="shared" si="6"/>
        <v/>
      </c>
      <c r="F95" s="9" t="str">
        <f>IF(A95="","",IF(校方录入页!$E$4="","未录入毕业日期",LEFT(校方录入页!$E$4,4)&amp;"0731"))</f>
        <v/>
      </c>
      <c r="G95" s="9" t="str">
        <f t="shared" si="7"/>
        <v/>
      </c>
      <c r="H95" s="9" t="str">
        <f>IF(A95="","",IF(校方录入页!E101&lt;&gt;"",校方录入页!E101,校方录入页!C101))</f>
        <v/>
      </c>
      <c r="I95" s="9" t="str">
        <f>IF(A95="","",IF(校方录入页!F101&lt;&gt;"",校方录入页!F101,校方录入页!D101))</f>
        <v/>
      </c>
      <c r="J95" s="9" t="str">
        <f>IF(A95="","",VLOOKUP(D95,设置表!A:B,2))</f>
        <v/>
      </c>
      <c r="K95" s="25"/>
      <c r="L95" s="25"/>
    </row>
    <row r="96" spans="1:12" ht="18" customHeight="1" x14ac:dyDescent="0.25">
      <c r="A96" s="9" t="str">
        <f>IF(校方录入页!B102="","",校方录入页!B102)</f>
        <v/>
      </c>
      <c r="B96" s="9" t="str">
        <f t="shared" si="4"/>
        <v/>
      </c>
      <c r="C96" s="9" t="str">
        <f t="shared" si="5"/>
        <v/>
      </c>
      <c r="D96" s="9" t="str">
        <f>IF(A96="","",校方录入页!$C$3)</f>
        <v/>
      </c>
      <c r="E96" s="9" t="str">
        <f t="shared" si="6"/>
        <v/>
      </c>
      <c r="F96" s="9" t="str">
        <f>IF(A96="","",IF(校方录入页!$E$4="","未录入毕业日期",LEFT(校方录入页!$E$4,4)&amp;"0731"))</f>
        <v/>
      </c>
      <c r="G96" s="9" t="str">
        <f t="shared" si="7"/>
        <v/>
      </c>
      <c r="H96" s="9" t="str">
        <f>IF(A96="","",IF(校方录入页!E102&lt;&gt;"",校方录入页!E102,校方录入页!C102))</f>
        <v/>
      </c>
      <c r="I96" s="9" t="str">
        <f>IF(A96="","",IF(校方录入页!F102&lt;&gt;"",校方录入页!F102,校方录入页!D102))</f>
        <v/>
      </c>
      <c r="J96" s="9" t="str">
        <f>IF(A96="","",VLOOKUP(D96,设置表!A:B,2))</f>
        <v/>
      </c>
      <c r="K96" s="25"/>
      <c r="L96" s="25"/>
    </row>
    <row r="97" spans="1:12" ht="18" customHeight="1" x14ac:dyDescent="0.25">
      <c r="A97" s="9" t="str">
        <f>IF(校方录入页!B103="","",校方录入页!B103)</f>
        <v/>
      </c>
      <c r="B97" s="9" t="str">
        <f t="shared" si="4"/>
        <v/>
      </c>
      <c r="C97" s="9" t="str">
        <f t="shared" si="5"/>
        <v/>
      </c>
      <c r="D97" s="9" t="str">
        <f>IF(A97="","",校方录入页!$C$3)</f>
        <v/>
      </c>
      <c r="E97" s="9" t="str">
        <f t="shared" si="6"/>
        <v/>
      </c>
      <c r="F97" s="9" t="str">
        <f>IF(A97="","",IF(校方录入页!$E$4="","未录入毕业日期",LEFT(校方录入页!$E$4,4)&amp;"0731"))</f>
        <v/>
      </c>
      <c r="G97" s="9" t="str">
        <f t="shared" si="7"/>
        <v/>
      </c>
      <c r="H97" s="9" t="str">
        <f>IF(A97="","",IF(校方录入页!E103&lt;&gt;"",校方录入页!E103,校方录入页!C103))</f>
        <v/>
      </c>
      <c r="I97" s="9" t="str">
        <f>IF(A97="","",IF(校方录入页!F103&lt;&gt;"",校方录入页!F103,校方录入页!D103))</f>
        <v/>
      </c>
      <c r="J97" s="9" t="str">
        <f>IF(A97="","",VLOOKUP(D97,设置表!A:B,2))</f>
        <v/>
      </c>
      <c r="K97" s="25"/>
      <c r="L97" s="25"/>
    </row>
    <row r="98" spans="1:12" ht="18" customHeight="1" x14ac:dyDescent="0.25">
      <c r="A98" s="9" t="str">
        <f>IF(校方录入页!B104="","",校方录入页!B104)</f>
        <v/>
      </c>
      <c r="B98" s="9" t="str">
        <f t="shared" si="4"/>
        <v/>
      </c>
      <c r="C98" s="9" t="str">
        <f t="shared" si="5"/>
        <v/>
      </c>
      <c r="D98" s="9" t="str">
        <f>IF(A98="","",校方录入页!$C$3)</f>
        <v/>
      </c>
      <c r="E98" s="9" t="str">
        <f t="shared" si="6"/>
        <v/>
      </c>
      <c r="F98" s="9" t="str">
        <f>IF(A98="","",IF(校方录入页!$E$4="","未录入毕业日期",LEFT(校方录入页!$E$4,4)&amp;"0731"))</f>
        <v/>
      </c>
      <c r="G98" s="9" t="str">
        <f t="shared" si="7"/>
        <v/>
      </c>
      <c r="H98" s="9" t="str">
        <f>IF(A98="","",IF(校方录入页!E104&lt;&gt;"",校方录入页!E104,校方录入页!C104))</f>
        <v/>
      </c>
      <c r="I98" s="9" t="str">
        <f>IF(A98="","",IF(校方录入页!F104&lt;&gt;"",校方录入页!F104,校方录入页!D104))</f>
        <v/>
      </c>
      <c r="J98" s="9" t="str">
        <f>IF(A98="","",VLOOKUP(D98,设置表!A:B,2))</f>
        <v/>
      </c>
      <c r="K98" s="25"/>
      <c r="L98" s="25"/>
    </row>
    <row r="99" spans="1:12" ht="18" customHeight="1" x14ac:dyDescent="0.25">
      <c r="A99" s="9" t="str">
        <f>IF(校方录入页!B105="","",校方录入页!B105)</f>
        <v/>
      </c>
      <c r="B99" s="9" t="str">
        <f t="shared" si="4"/>
        <v/>
      </c>
      <c r="C99" s="9" t="str">
        <f t="shared" si="5"/>
        <v/>
      </c>
      <c r="D99" s="9" t="str">
        <f>IF(A99="","",校方录入页!$C$3)</f>
        <v/>
      </c>
      <c r="E99" s="9" t="str">
        <f t="shared" si="6"/>
        <v/>
      </c>
      <c r="F99" s="9" t="str">
        <f>IF(A99="","",IF(校方录入页!$E$4="","未录入毕业日期",LEFT(校方录入页!$E$4,4)&amp;"0731"))</f>
        <v/>
      </c>
      <c r="G99" s="9" t="str">
        <f t="shared" si="7"/>
        <v/>
      </c>
      <c r="H99" s="9" t="str">
        <f>IF(A99="","",IF(校方录入页!E105&lt;&gt;"",校方录入页!E105,校方录入页!C105))</f>
        <v/>
      </c>
      <c r="I99" s="9" t="str">
        <f>IF(A99="","",IF(校方录入页!F105&lt;&gt;"",校方录入页!F105,校方录入页!D105))</f>
        <v/>
      </c>
      <c r="J99" s="9" t="str">
        <f>IF(A99="","",VLOOKUP(D99,设置表!A:B,2))</f>
        <v/>
      </c>
      <c r="K99" s="25"/>
      <c r="L99" s="25"/>
    </row>
    <row r="100" spans="1:12" ht="18" customHeight="1" x14ac:dyDescent="0.25">
      <c r="A100" s="9" t="str">
        <f>IF(校方录入页!B106="","",校方录入页!B106)</f>
        <v/>
      </c>
      <c r="B100" s="9" t="str">
        <f t="shared" si="4"/>
        <v/>
      </c>
      <c r="C100" s="9" t="str">
        <f t="shared" si="5"/>
        <v/>
      </c>
      <c r="D100" s="9" t="str">
        <f>IF(A100="","",校方录入页!$C$3)</f>
        <v/>
      </c>
      <c r="E100" s="9" t="str">
        <f t="shared" si="6"/>
        <v/>
      </c>
      <c r="F100" s="9" t="str">
        <f>IF(A100="","",IF(校方录入页!$E$4="","未录入毕业日期",LEFT(校方录入页!$E$4,4)&amp;"0731"))</f>
        <v/>
      </c>
      <c r="G100" s="9" t="str">
        <f t="shared" si="7"/>
        <v/>
      </c>
      <c r="H100" s="9" t="str">
        <f>IF(A100="","",IF(校方录入页!E106&lt;&gt;"",校方录入页!E106,校方录入页!C106))</f>
        <v/>
      </c>
      <c r="I100" s="9" t="str">
        <f>IF(A100="","",IF(校方录入页!F106&lt;&gt;"",校方录入页!F106,校方录入页!D106))</f>
        <v/>
      </c>
      <c r="J100" s="9" t="str">
        <f>IF(A100="","",VLOOKUP(D100,设置表!A:B,2))</f>
        <v/>
      </c>
      <c r="K100" s="25"/>
      <c r="L100" s="25"/>
    </row>
    <row r="101" spans="1:12" ht="18" customHeight="1" x14ac:dyDescent="0.25">
      <c r="A101" s="9" t="str">
        <f>IF(校方录入页!B107="","",校方录入页!B107)</f>
        <v/>
      </c>
      <c r="B101" s="9" t="str">
        <f t="shared" si="4"/>
        <v/>
      </c>
      <c r="C101" s="9" t="str">
        <f t="shared" si="5"/>
        <v/>
      </c>
      <c r="D101" s="9" t="str">
        <f>IF(A101="","",校方录入页!$C$3)</f>
        <v/>
      </c>
      <c r="E101" s="9" t="str">
        <f t="shared" si="6"/>
        <v/>
      </c>
      <c r="F101" s="9" t="str">
        <f>IF(A101="","",IF(校方录入页!$E$4="","未录入毕业日期",LEFT(校方录入页!$E$4,4)&amp;"0731"))</f>
        <v/>
      </c>
      <c r="G101" s="9" t="str">
        <f t="shared" si="7"/>
        <v/>
      </c>
      <c r="H101" s="9" t="str">
        <f>IF(A101="","",IF(校方录入页!E107&lt;&gt;"",校方录入页!E107,校方录入页!C107))</f>
        <v/>
      </c>
      <c r="I101" s="9" t="str">
        <f>IF(A101="","",IF(校方录入页!F107&lt;&gt;"",校方录入页!F107,校方录入页!D107))</f>
        <v/>
      </c>
      <c r="J101" s="9" t="str">
        <f>IF(A101="","",VLOOKUP(D101,设置表!A:B,2))</f>
        <v/>
      </c>
      <c r="K101" s="25"/>
      <c r="L101" s="25"/>
    </row>
    <row r="102" spans="1:12" ht="18" customHeight="1" x14ac:dyDescent="0.25">
      <c r="A102" s="9" t="str">
        <f>IF(校方录入页!B108="","",校方录入页!B108)</f>
        <v/>
      </c>
      <c r="B102" s="9" t="str">
        <f t="shared" si="4"/>
        <v/>
      </c>
      <c r="C102" s="9" t="str">
        <f t="shared" si="5"/>
        <v/>
      </c>
      <c r="D102" s="9" t="str">
        <f>IF(A102="","",校方录入页!$C$3)</f>
        <v/>
      </c>
      <c r="E102" s="9" t="str">
        <f t="shared" si="6"/>
        <v/>
      </c>
      <c r="F102" s="9" t="str">
        <f>IF(A102="","",IF(校方录入页!$E$4="","未录入毕业日期",LEFT(校方录入页!$E$4,4)&amp;"0731"))</f>
        <v/>
      </c>
      <c r="G102" s="9" t="str">
        <f t="shared" si="7"/>
        <v/>
      </c>
      <c r="H102" s="9" t="str">
        <f>IF(A102="","",IF(校方录入页!E108&lt;&gt;"",校方录入页!E108,校方录入页!C108))</f>
        <v/>
      </c>
      <c r="I102" s="9" t="str">
        <f>IF(A102="","",IF(校方录入页!F108&lt;&gt;"",校方录入页!F108,校方录入页!D108))</f>
        <v/>
      </c>
      <c r="J102" s="9" t="str">
        <f>IF(A102="","",VLOOKUP(D102,设置表!A:B,2))</f>
        <v/>
      </c>
      <c r="K102" s="25"/>
      <c r="L102" s="25"/>
    </row>
    <row r="103" spans="1:12" ht="18" customHeight="1" x14ac:dyDescent="0.25">
      <c r="A103" s="9" t="str">
        <f>IF(校方录入页!B109="","",校方录入页!B109)</f>
        <v/>
      </c>
      <c r="B103" s="9" t="str">
        <f t="shared" si="4"/>
        <v/>
      </c>
      <c r="C103" s="9" t="str">
        <f t="shared" si="5"/>
        <v/>
      </c>
      <c r="D103" s="9" t="str">
        <f>IF(A103="","",校方录入页!$C$3)</f>
        <v/>
      </c>
      <c r="E103" s="9" t="str">
        <f t="shared" si="6"/>
        <v/>
      </c>
      <c r="F103" s="9" t="str">
        <f>IF(A103="","",IF(校方录入页!$E$4="","未录入毕业日期",LEFT(校方录入页!$E$4,4)&amp;"0731"))</f>
        <v/>
      </c>
      <c r="G103" s="9" t="str">
        <f t="shared" si="7"/>
        <v/>
      </c>
      <c r="H103" s="9" t="str">
        <f>IF(A103="","",IF(校方录入页!E109&lt;&gt;"",校方录入页!E109,校方录入页!C109))</f>
        <v/>
      </c>
      <c r="I103" s="9" t="str">
        <f>IF(A103="","",IF(校方录入页!F109&lt;&gt;"",校方录入页!F109,校方录入页!D109))</f>
        <v/>
      </c>
      <c r="J103" s="9" t="str">
        <f>IF(A103="","",VLOOKUP(D103,设置表!A:B,2))</f>
        <v/>
      </c>
      <c r="K103" s="25"/>
      <c r="L103" s="25"/>
    </row>
    <row r="104" spans="1:12" ht="18" customHeight="1" x14ac:dyDescent="0.25">
      <c r="A104" s="9" t="str">
        <f>IF(校方录入页!B110="","",校方录入页!B110)</f>
        <v/>
      </c>
      <c r="B104" s="9" t="str">
        <f t="shared" si="4"/>
        <v/>
      </c>
      <c r="C104" s="9" t="str">
        <f t="shared" si="5"/>
        <v/>
      </c>
      <c r="D104" s="9" t="str">
        <f>IF(A104="","",校方录入页!$C$3)</f>
        <v/>
      </c>
      <c r="E104" s="9" t="str">
        <f t="shared" si="6"/>
        <v/>
      </c>
      <c r="F104" s="9" t="str">
        <f>IF(A104="","",IF(校方录入页!$E$4="","未录入毕业日期",LEFT(校方录入页!$E$4,4)&amp;"0731"))</f>
        <v/>
      </c>
      <c r="G104" s="9" t="str">
        <f t="shared" si="7"/>
        <v/>
      </c>
      <c r="H104" s="9" t="str">
        <f>IF(A104="","",IF(校方录入页!E110&lt;&gt;"",校方录入页!E110,校方录入页!C110))</f>
        <v/>
      </c>
      <c r="I104" s="9" t="str">
        <f>IF(A104="","",IF(校方录入页!F110&lt;&gt;"",校方录入页!F110,校方录入页!D110))</f>
        <v/>
      </c>
      <c r="J104" s="9" t="str">
        <f>IF(A104="","",VLOOKUP(D104,设置表!A:B,2))</f>
        <v/>
      </c>
      <c r="K104" s="25"/>
      <c r="L104" s="25"/>
    </row>
    <row r="105" spans="1:12" ht="18" customHeight="1" x14ac:dyDescent="0.25">
      <c r="A105" s="9" t="str">
        <f>IF(校方录入页!B111="","",校方录入页!B111)</f>
        <v/>
      </c>
      <c r="B105" s="9" t="str">
        <f t="shared" si="4"/>
        <v/>
      </c>
      <c r="C105" s="9" t="str">
        <f t="shared" si="5"/>
        <v/>
      </c>
      <c r="D105" s="9" t="str">
        <f>IF(A105="","",校方录入页!$C$3)</f>
        <v/>
      </c>
      <c r="E105" s="9" t="str">
        <f t="shared" si="6"/>
        <v/>
      </c>
      <c r="F105" s="9" t="str">
        <f>IF(A105="","",IF(校方录入页!$E$4="","未录入毕业日期",LEFT(校方录入页!$E$4,4)&amp;"0731"))</f>
        <v/>
      </c>
      <c r="G105" s="9" t="str">
        <f t="shared" si="7"/>
        <v/>
      </c>
      <c r="H105" s="9" t="str">
        <f>IF(A105="","",IF(校方录入页!E111&lt;&gt;"",校方录入页!E111,校方录入页!C111))</f>
        <v/>
      </c>
      <c r="I105" s="9" t="str">
        <f>IF(A105="","",IF(校方录入页!F111&lt;&gt;"",校方录入页!F111,校方录入页!D111))</f>
        <v/>
      </c>
      <c r="J105" s="9" t="str">
        <f>IF(A105="","",VLOOKUP(D105,设置表!A:B,2))</f>
        <v/>
      </c>
      <c r="K105" s="25"/>
      <c r="L105" s="25"/>
    </row>
    <row r="106" spans="1:12" ht="18" customHeight="1" x14ac:dyDescent="0.25">
      <c r="A106" s="9" t="str">
        <f>IF(校方录入页!B112="","",校方录入页!B112)</f>
        <v/>
      </c>
      <c r="B106" s="9" t="str">
        <f t="shared" si="4"/>
        <v/>
      </c>
      <c r="C106" s="9" t="str">
        <f t="shared" si="5"/>
        <v/>
      </c>
      <c r="D106" s="9" t="str">
        <f>IF(A106="","",校方录入页!$C$3)</f>
        <v/>
      </c>
      <c r="E106" s="9" t="str">
        <f t="shared" si="6"/>
        <v/>
      </c>
      <c r="F106" s="9" t="str">
        <f>IF(A106="","",IF(校方录入页!$E$4="","未录入毕业日期",LEFT(校方录入页!$E$4,4)&amp;"0731"))</f>
        <v/>
      </c>
      <c r="G106" s="9" t="str">
        <f t="shared" si="7"/>
        <v/>
      </c>
      <c r="H106" s="9" t="str">
        <f>IF(A106="","",IF(校方录入页!E112&lt;&gt;"",校方录入页!E112,校方录入页!C112))</f>
        <v/>
      </c>
      <c r="I106" s="9" t="str">
        <f>IF(A106="","",IF(校方录入页!F112&lt;&gt;"",校方录入页!F112,校方录入页!D112))</f>
        <v/>
      </c>
      <c r="J106" s="9" t="str">
        <f>IF(A106="","",VLOOKUP(D106,设置表!A:B,2))</f>
        <v/>
      </c>
      <c r="K106" s="25"/>
      <c r="L106" s="25"/>
    </row>
    <row r="107" spans="1:12" ht="18" customHeight="1" x14ac:dyDescent="0.25">
      <c r="A107" s="9" t="str">
        <f>IF(校方录入页!B113="","",校方录入页!B113)</f>
        <v/>
      </c>
      <c r="B107" s="9" t="str">
        <f t="shared" si="4"/>
        <v/>
      </c>
      <c r="C107" s="9" t="str">
        <f t="shared" si="5"/>
        <v/>
      </c>
      <c r="D107" s="9" t="str">
        <f>IF(A107="","",校方录入页!$C$3)</f>
        <v/>
      </c>
      <c r="E107" s="9" t="str">
        <f t="shared" si="6"/>
        <v/>
      </c>
      <c r="F107" s="9" t="str">
        <f>IF(A107="","",IF(校方录入页!$E$4="","未录入毕业日期",LEFT(校方录入页!$E$4,4)&amp;"0731"))</f>
        <v/>
      </c>
      <c r="G107" s="9" t="str">
        <f t="shared" si="7"/>
        <v/>
      </c>
      <c r="H107" s="9" t="str">
        <f>IF(A107="","",IF(校方录入页!E113&lt;&gt;"",校方录入页!E113,校方录入页!C113))</f>
        <v/>
      </c>
      <c r="I107" s="9" t="str">
        <f>IF(A107="","",IF(校方录入页!F113&lt;&gt;"",校方录入页!F113,校方录入页!D113))</f>
        <v/>
      </c>
      <c r="J107" s="9" t="str">
        <f>IF(A107="","",VLOOKUP(D107,设置表!A:B,2))</f>
        <v/>
      </c>
      <c r="K107" s="25"/>
      <c r="L107" s="25"/>
    </row>
    <row r="108" spans="1:12" ht="18" customHeight="1" x14ac:dyDescent="0.25">
      <c r="A108" s="9" t="str">
        <f>IF(校方录入页!B114="","",校方录入页!B114)</f>
        <v/>
      </c>
      <c r="B108" s="9" t="str">
        <f t="shared" si="4"/>
        <v/>
      </c>
      <c r="C108" s="9" t="str">
        <f t="shared" si="5"/>
        <v/>
      </c>
      <c r="D108" s="9" t="str">
        <f>IF(A108="","",校方录入页!$C$3)</f>
        <v/>
      </c>
      <c r="E108" s="9" t="str">
        <f t="shared" si="6"/>
        <v/>
      </c>
      <c r="F108" s="9" t="str">
        <f>IF(A108="","",IF(校方录入页!$E$4="","未录入毕业日期",LEFT(校方录入页!$E$4,4)&amp;"0731"))</f>
        <v/>
      </c>
      <c r="G108" s="9" t="str">
        <f t="shared" si="7"/>
        <v/>
      </c>
      <c r="H108" s="9" t="str">
        <f>IF(A108="","",IF(校方录入页!E114&lt;&gt;"",校方录入页!E114,校方录入页!C114))</f>
        <v/>
      </c>
      <c r="I108" s="9" t="str">
        <f>IF(A108="","",IF(校方录入页!F114&lt;&gt;"",校方录入页!F114,校方录入页!D114))</f>
        <v/>
      </c>
      <c r="J108" s="9" t="str">
        <f>IF(A108="","",VLOOKUP(D108,设置表!A:B,2))</f>
        <v/>
      </c>
      <c r="K108" s="25"/>
      <c r="L108" s="25"/>
    </row>
    <row r="109" spans="1:12" ht="18" customHeight="1" x14ac:dyDescent="0.25">
      <c r="A109" s="9" t="str">
        <f>IF(校方录入页!B115="","",校方录入页!B115)</f>
        <v/>
      </c>
      <c r="B109" s="9" t="str">
        <f t="shared" si="4"/>
        <v/>
      </c>
      <c r="C109" s="9" t="str">
        <f t="shared" si="5"/>
        <v/>
      </c>
      <c r="D109" s="9" t="str">
        <f>IF(A109="","",校方录入页!$C$3)</f>
        <v/>
      </c>
      <c r="E109" s="9" t="str">
        <f t="shared" si="6"/>
        <v/>
      </c>
      <c r="F109" s="9" t="str">
        <f>IF(A109="","",IF(校方录入页!$E$4="","未录入毕业日期",LEFT(校方录入页!$E$4,4)&amp;"0731"))</f>
        <v/>
      </c>
      <c r="G109" s="9" t="str">
        <f t="shared" si="7"/>
        <v/>
      </c>
      <c r="H109" s="9" t="str">
        <f>IF(A109="","",IF(校方录入页!E115&lt;&gt;"",校方录入页!E115,校方录入页!C115))</f>
        <v/>
      </c>
      <c r="I109" s="9" t="str">
        <f>IF(A109="","",IF(校方录入页!F115&lt;&gt;"",校方录入页!F115,校方录入页!D115))</f>
        <v/>
      </c>
      <c r="J109" s="9" t="str">
        <f>IF(A109="","",VLOOKUP(D109,设置表!A:B,2))</f>
        <v/>
      </c>
      <c r="K109" s="25"/>
      <c r="L109" s="25"/>
    </row>
    <row r="110" spans="1:12" ht="18" customHeight="1" x14ac:dyDescent="0.25">
      <c r="A110" s="9" t="str">
        <f>IF(校方录入页!B116="","",校方录入页!B116)</f>
        <v/>
      </c>
      <c r="B110" s="9" t="str">
        <f t="shared" si="4"/>
        <v/>
      </c>
      <c r="C110" s="9" t="str">
        <f t="shared" si="5"/>
        <v/>
      </c>
      <c r="D110" s="9" t="str">
        <f>IF(A110="","",校方录入页!$C$3)</f>
        <v/>
      </c>
      <c r="E110" s="9" t="str">
        <f t="shared" si="6"/>
        <v/>
      </c>
      <c r="F110" s="9" t="str">
        <f>IF(A110="","",IF(校方录入页!$E$4="","未录入毕业日期",LEFT(校方录入页!$E$4,4)&amp;"0731"))</f>
        <v/>
      </c>
      <c r="G110" s="9" t="str">
        <f t="shared" si="7"/>
        <v/>
      </c>
      <c r="H110" s="9" t="str">
        <f>IF(A110="","",IF(校方录入页!E116&lt;&gt;"",校方录入页!E116,校方录入页!C116))</f>
        <v/>
      </c>
      <c r="I110" s="9" t="str">
        <f>IF(A110="","",IF(校方录入页!F116&lt;&gt;"",校方录入页!F116,校方录入页!D116))</f>
        <v/>
      </c>
      <c r="J110" s="9" t="str">
        <f>IF(A110="","",VLOOKUP(D110,设置表!A:B,2))</f>
        <v/>
      </c>
      <c r="K110" s="25"/>
      <c r="L110" s="25"/>
    </row>
    <row r="111" spans="1:12" ht="18" customHeight="1" x14ac:dyDescent="0.25">
      <c r="A111" s="9" t="str">
        <f>IF(校方录入页!B117="","",校方录入页!B117)</f>
        <v/>
      </c>
      <c r="B111" s="9" t="str">
        <f t="shared" si="4"/>
        <v/>
      </c>
      <c r="C111" s="9" t="str">
        <f t="shared" si="5"/>
        <v/>
      </c>
      <c r="D111" s="9" t="str">
        <f>IF(A111="","",校方录入页!$C$3)</f>
        <v/>
      </c>
      <c r="E111" s="9" t="str">
        <f t="shared" si="6"/>
        <v/>
      </c>
      <c r="F111" s="9" t="str">
        <f>IF(A111="","",IF(校方录入页!$E$4="","未录入毕业日期",LEFT(校方录入页!$E$4,4)&amp;"0731"))</f>
        <v/>
      </c>
      <c r="G111" s="9" t="str">
        <f t="shared" si="7"/>
        <v/>
      </c>
      <c r="H111" s="9" t="str">
        <f>IF(A111="","",IF(校方录入页!E117&lt;&gt;"",校方录入页!E117,校方录入页!C117))</f>
        <v/>
      </c>
      <c r="I111" s="9" t="str">
        <f>IF(A111="","",IF(校方录入页!F117&lt;&gt;"",校方录入页!F117,校方录入页!D117))</f>
        <v/>
      </c>
      <c r="J111" s="9" t="str">
        <f>IF(A111="","",VLOOKUP(D111,设置表!A:B,2))</f>
        <v/>
      </c>
      <c r="K111" s="25"/>
      <c r="L111" s="25"/>
    </row>
    <row r="112" spans="1:12" ht="18" customHeight="1" x14ac:dyDescent="0.25">
      <c r="A112" s="9" t="str">
        <f>IF(校方录入页!B118="","",校方录入页!B118)</f>
        <v/>
      </c>
      <c r="B112" s="9" t="str">
        <f t="shared" si="4"/>
        <v/>
      </c>
      <c r="C112" s="9" t="str">
        <f t="shared" si="5"/>
        <v/>
      </c>
      <c r="D112" s="9" t="str">
        <f>IF(A112="","",校方录入页!$C$3)</f>
        <v/>
      </c>
      <c r="E112" s="9" t="str">
        <f t="shared" si="6"/>
        <v/>
      </c>
      <c r="F112" s="9" t="str">
        <f>IF(A112="","",IF(校方录入页!$E$4="","未录入毕业日期",LEFT(校方录入页!$E$4,4)&amp;"0731"))</f>
        <v/>
      </c>
      <c r="G112" s="9" t="str">
        <f t="shared" si="7"/>
        <v/>
      </c>
      <c r="H112" s="9" t="str">
        <f>IF(A112="","",IF(校方录入页!E118&lt;&gt;"",校方录入页!E118,校方录入页!C118))</f>
        <v/>
      </c>
      <c r="I112" s="9" t="str">
        <f>IF(A112="","",IF(校方录入页!F118&lt;&gt;"",校方录入页!F118,校方录入页!D118))</f>
        <v/>
      </c>
      <c r="J112" s="9" t="str">
        <f>IF(A112="","",VLOOKUP(D112,设置表!A:B,2))</f>
        <v/>
      </c>
      <c r="K112" s="25"/>
      <c r="L112" s="25"/>
    </row>
    <row r="113" spans="1:12" ht="18" customHeight="1" x14ac:dyDescent="0.25">
      <c r="A113" s="9" t="str">
        <f>IF(校方录入页!B119="","",校方录入页!B119)</f>
        <v/>
      </c>
      <c r="B113" s="9" t="str">
        <f t="shared" si="4"/>
        <v/>
      </c>
      <c r="C113" s="9" t="str">
        <f t="shared" si="5"/>
        <v/>
      </c>
      <c r="D113" s="9" t="str">
        <f>IF(A113="","",校方录入页!$C$3)</f>
        <v/>
      </c>
      <c r="E113" s="9" t="str">
        <f t="shared" si="6"/>
        <v/>
      </c>
      <c r="F113" s="9" t="str">
        <f>IF(A113="","",IF(校方录入页!$E$4="","未录入毕业日期",LEFT(校方录入页!$E$4,4)&amp;"0731"))</f>
        <v/>
      </c>
      <c r="G113" s="9" t="str">
        <f t="shared" si="7"/>
        <v/>
      </c>
      <c r="H113" s="9" t="str">
        <f>IF(A113="","",IF(校方录入页!E119&lt;&gt;"",校方录入页!E119,校方录入页!C119))</f>
        <v/>
      </c>
      <c r="I113" s="9" t="str">
        <f>IF(A113="","",IF(校方录入页!F119&lt;&gt;"",校方录入页!F119,校方录入页!D119))</f>
        <v/>
      </c>
      <c r="J113" s="9" t="str">
        <f>IF(A113="","",VLOOKUP(D113,设置表!A:B,2))</f>
        <v/>
      </c>
      <c r="K113" s="25"/>
      <c r="L113" s="25"/>
    </row>
    <row r="114" spans="1:12" ht="18" customHeight="1" x14ac:dyDescent="0.25">
      <c r="A114" s="9" t="str">
        <f>IF(校方录入页!B120="","",校方录入页!B120)</f>
        <v/>
      </c>
      <c r="B114" s="9" t="str">
        <f t="shared" si="4"/>
        <v/>
      </c>
      <c r="C114" s="9" t="str">
        <f t="shared" si="5"/>
        <v/>
      </c>
      <c r="D114" s="9" t="str">
        <f>IF(A114="","",校方录入页!$C$3)</f>
        <v/>
      </c>
      <c r="E114" s="9" t="str">
        <f t="shared" si="6"/>
        <v/>
      </c>
      <c r="F114" s="9" t="str">
        <f>IF(A114="","",IF(校方录入页!$E$4="","未录入毕业日期",LEFT(校方录入页!$E$4,4)&amp;"0731"))</f>
        <v/>
      </c>
      <c r="G114" s="9" t="str">
        <f t="shared" si="7"/>
        <v/>
      </c>
      <c r="H114" s="9" t="str">
        <f>IF(A114="","",IF(校方录入页!E120&lt;&gt;"",校方录入页!E120,校方录入页!C120))</f>
        <v/>
      </c>
      <c r="I114" s="9" t="str">
        <f>IF(A114="","",IF(校方录入页!F120&lt;&gt;"",校方录入页!F120,校方录入页!D120))</f>
        <v/>
      </c>
      <c r="J114" s="9" t="str">
        <f>IF(A114="","",VLOOKUP(D114,设置表!A:B,2))</f>
        <v/>
      </c>
      <c r="K114" s="25"/>
      <c r="L114" s="25"/>
    </row>
    <row r="115" spans="1:12" ht="18" customHeight="1" x14ac:dyDescent="0.25">
      <c r="A115" s="9" t="str">
        <f>IF(校方录入页!B121="","",校方录入页!B121)</f>
        <v/>
      </c>
      <c r="B115" s="9" t="str">
        <f t="shared" si="4"/>
        <v/>
      </c>
      <c r="C115" s="9" t="str">
        <f t="shared" si="5"/>
        <v/>
      </c>
      <c r="D115" s="9" t="str">
        <f>IF(A115="","",校方录入页!$C$3)</f>
        <v/>
      </c>
      <c r="E115" s="9" t="str">
        <f t="shared" si="6"/>
        <v/>
      </c>
      <c r="F115" s="9" t="str">
        <f>IF(A115="","",IF(校方录入页!$E$4="","未录入毕业日期",LEFT(校方录入页!$E$4,4)&amp;"0731"))</f>
        <v/>
      </c>
      <c r="G115" s="9" t="str">
        <f t="shared" si="7"/>
        <v/>
      </c>
      <c r="H115" s="9" t="str">
        <f>IF(A115="","",IF(校方录入页!E121&lt;&gt;"",校方录入页!E121,校方录入页!C121))</f>
        <v/>
      </c>
      <c r="I115" s="9" t="str">
        <f>IF(A115="","",IF(校方录入页!F121&lt;&gt;"",校方录入页!F121,校方录入页!D121))</f>
        <v/>
      </c>
      <c r="J115" s="9" t="str">
        <f>IF(A115="","",VLOOKUP(D115,设置表!A:B,2))</f>
        <v/>
      </c>
      <c r="K115" s="25"/>
      <c r="L115" s="25"/>
    </row>
    <row r="116" spans="1:12" ht="18" customHeight="1" x14ac:dyDescent="0.25">
      <c r="A116" s="9" t="str">
        <f>IF(校方录入页!B122="","",校方录入页!B122)</f>
        <v/>
      </c>
      <c r="B116" s="9" t="str">
        <f t="shared" si="4"/>
        <v/>
      </c>
      <c r="C116" s="9" t="str">
        <f t="shared" si="5"/>
        <v/>
      </c>
      <c r="D116" s="9" t="str">
        <f>IF(A116="","",校方录入页!$C$3)</f>
        <v/>
      </c>
      <c r="E116" s="9" t="str">
        <f t="shared" si="6"/>
        <v/>
      </c>
      <c r="F116" s="9" t="str">
        <f>IF(A116="","",IF(校方录入页!$E$4="","未录入毕业日期",LEFT(校方录入页!$E$4,4)&amp;"0731"))</f>
        <v/>
      </c>
      <c r="G116" s="9" t="str">
        <f t="shared" si="7"/>
        <v/>
      </c>
      <c r="H116" s="9" t="str">
        <f>IF(A116="","",IF(校方录入页!E122&lt;&gt;"",校方录入页!E122,校方录入页!C122))</f>
        <v/>
      </c>
      <c r="I116" s="9" t="str">
        <f>IF(A116="","",IF(校方录入页!F122&lt;&gt;"",校方录入页!F122,校方录入页!D122))</f>
        <v/>
      </c>
      <c r="J116" s="9" t="str">
        <f>IF(A116="","",VLOOKUP(D116,设置表!A:B,2))</f>
        <v/>
      </c>
      <c r="K116" s="25"/>
      <c r="L116" s="25"/>
    </row>
    <row r="117" spans="1:12" ht="18" customHeight="1" x14ac:dyDescent="0.25">
      <c r="A117" s="9" t="str">
        <f>IF(校方录入页!B123="","",校方录入页!B123)</f>
        <v/>
      </c>
      <c r="B117" s="9" t="str">
        <f t="shared" si="4"/>
        <v/>
      </c>
      <c r="C117" s="9" t="str">
        <f t="shared" si="5"/>
        <v/>
      </c>
      <c r="D117" s="9" t="str">
        <f>IF(A117="","",校方录入页!$C$3)</f>
        <v/>
      </c>
      <c r="E117" s="9" t="str">
        <f t="shared" si="6"/>
        <v/>
      </c>
      <c r="F117" s="9" t="str">
        <f>IF(A117="","",IF(校方录入页!$E$4="","未录入毕业日期",LEFT(校方录入页!$E$4,4)&amp;"0731"))</f>
        <v/>
      </c>
      <c r="G117" s="9" t="str">
        <f t="shared" si="7"/>
        <v/>
      </c>
      <c r="H117" s="9" t="str">
        <f>IF(A117="","",IF(校方录入页!E123&lt;&gt;"",校方录入页!E123,校方录入页!C123))</f>
        <v/>
      </c>
      <c r="I117" s="9" t="str">
        <f>IF(A117="","",IF(校方录入页!F123&lt;&gt;"",校方录入页!F123,校方录入页!D123))</f>
        <v/>
      </c>
      <c r="J117" s="9" t="str">
        <f>IF(A117="","",VLOOKUP(D117,设置表!A:B,2))</f>
        <v/>
      </c>
      <c r="K117" s="25"/>
      <c r="L117" s="25"/>
    </row>
    <row r="118" spans="1:12" ht="18" customHeight="1" x14ac:dyDescent="0.25">
      <c r="A118" s="9" t="str">
        <f>IF(校方录入页!B124="","",校方录入页!B124)</f>
        <v/>
      </c>
      <c r="B118" s="9" t="str">
        <f t="shared" si="4"/>
        <v/>
      </c>
      <c r="C118" s="9" t="str">
        <f t="shared" si="5"/>
        <v/>
      </c>
      <c r="D118" s="9" t="str">
        <f>IF(A118="","",校方录入页!$C$3)</f>
        <v/>
      </c>
      <c r="E118" s="9" t="str">
        <f t="shared" si="6"/>
        <v/>
      </c>
      <c r="F118" s="9" t="str">
        <f>IF(A118="","",IF(校方录入页!$E$4="","未录入毕业日期",LEFT(校方录入页!$E$4,4)&amp;"0731"))</f>
        <v/>
      </c>
      <c r="G118" s="9" t="str">
        <f t="shared" si="7"/>
        <v/>
      </c>
      <c r="H118" s="9" t="str">
        <f>IF(A118="","",IF(校方录入页!E124&lt;&gt;"",校方录入页!E124,校方录入页!C124))</f>
        <v/>
      </c>
      <c r="I118" s="9" t="str">
        <f>IF(A118="","",IF(校方录入页!F124&lt;&gt;"",校方录入页!F124,校方录入页!D124))</f>
        <v/>
      </c>
      <c r="J118" s="9" t="str">
        <f>IF(A118="","",VLOOKUP(D118,设置表!A:B,2))</f>
        <v/>
      </c>
      <c r="K118" s="25"/>
      <c r="L118" s="25"/>
    </row>
    <row r="119" spans="1:12" ht="18" customHeight="1" x14ac:dyDescent="0.25">
      <c r="A119" s="9" t="str">
        <f>IF(校方录入页!B125="","",校方录入页!B125)</f>
        <v/>
      </c>
      <c r="B119" s="9" t="str">
        <f t="shared" si="4"/>
        <v/>
      </c>
      <c r="C119" s="9" t="str">
        <f t="shared" si="5"/>
        <v/>
      </c>
      <c r="D119" s="9" t="str">
        <f>IF(A119="","",校方录入页!$C$3)</f>
        <v/>
      </c>
      <c r="E119" s="9" t="str">
        <f t="shared" si="6"/>
        <v/>
      </c>
      <c r="F119" s="9" t="str">
        <f>IF(A119="","",IF(校方录入页!$E$4="","未录入毕业日期",LEFT(校方录入页!$E$4,4)&amp;"0731"))</f>
        <v/>
      </c>
      <c r="G119" s="9" t="str">
        <f t="shared" si="7"/>
        <v/>
      </c>
      <c r="H119" s="9" t="str">
        <f>IF(A119="","",IF(校方录入页!E125&lt;&gt;"",校方录入页!E125,校方录入页!C125))</f>
        <v/>
      </c>
      <c r="I119" s="9" t="str">
        <f>IF(A119="","",IF(校方录入页!F125&lt;&gt;"",校方录入页!F125,校方录入页!D125))</f>
        <v/>
      </c>
      <c r="J119" s="9" t="str">
        <f>IF(A119="","",VLOOKUP(D119,设置表!A:B,2))</f>
        <v/>
      </c>
      <c r="K119" s="25"/>
      <c r="L119" s="25"/>
    </row>
    <row r="120" spans="1:12" ht="18" customHeight="1" x14ac:dyDescent="0.25">
      <c r="A120" s="9" t="str">
        <f>IF(校方录入页!B126="","",校方录入页!B126)</f>
        <v/>
      </c>
      <c r="B120" s="9" t="str">
        <f t="shared" si="4"/>
        <v/>
      </c>
      <c r="C120" s="9" t="str">
        <f t="shared" si="5"/>
        <v/>
      </c>
      <c r="D120" s="9" t="str">
        <f>IF(A120="","",校方录入页!$C$3)</f>
        <v/>
      </c>
      <c r="E120" s="9" t="str">
        <f t="shared" si="6"/>
        <v/>
      </c>
      <c r="F120" s="9" t="str">
        <f>IF(A120="","",IF(校方录入页!$E$4="","未录入毕业日期",LEFT(校方录入页!$E$4,4)&amp;"0731"))</f>
        <v/>
      </c>
      <c r="G120" s="9" t="str">
        <f t="shared" si="7"/>
        <v/>
      </c>
      <c r="H120" s="9" t="str">
        <f>IF(A120="","",IF(校方录入页!E126&lt;&gt;"",校方录入页!E126,校方录入页!C126))</f>
        <v/>
      </c>
      <c r="I120" s="9" t="str">
        <f>IF(A120="","",IF(校方录入页!F126&lt;&gt;"",校方录入页!F126,校方录入页!D126))</f>
        <v/>
      </c>
      <c r="J120" s="9" t="str">
        <f>IF(A120="","",VLOOKUP(D120,设置表!A:B,2))</f>
        <v/>
      </c>
      <c r="K120" s="25"/>
      <c r="L120" s="25"/>
    </row>
    <row r="121" spans="1:12" ht="18" customHeight="1" x14ac:dyDescent="0.25">
      <c r="A121" s="9" t="str">
        <f>IF(校方录入页!B127="","",校方录入页!B127)</f>
        <v/>
      </c>
      <c r="B121" s="9" t="str">
        <f t="shared" si="4"/>
        <v/>
      </c>
      <c r="C121" s="9" t="str">
        <f t="shared" si="5"/>
        <v/>
      </c>
      <c r="D121" s="9" t="str">
        <f>IF(A121="","",校方录入页!$C$3)</f>
        <v/>
      </c>
      <c r="E121" s="9" t="str">
        <f t="shared" si="6"/>
        <v/>
      </c>
      <c r="F121" s="9" t="str">
        <f>IF(A121="","",IF(校方录入页!$E$4="","未录入毕业日期",LEFT(校方录入页!$E$4,4)&amp;"0731"))</f>
        <v/>
      </c>
      <c r="G121" s="9" t="str">
        <f t="shared" si="7"/>
        <v/>
      </c>
      <c r="H121" s="9" t="str">
        <f>IF(A121="","",IF(校方录入页!E127&lt;&gt;"",校方录入页!E127,校方录入页!C127))</f>
        <v/>
      </c>
      <c r="I121" s="9" t="str">
        <f>IF(A121="","",IF(校方录入页!F127&lt;&gt;"",校方录入页!F127,校方录入页!D127))</f>
        <v/>
      </c>
      <c r="J121" s="9" t="str">
        <f>IF(A121="","",VLOOKUP(D121,设置表!A:B,2))</f>
        <v/>
      </c>
      <c r="K121" s="25"/>
      <c r="L121" s="25"/>
    </row>
    <row r="122" spans="1:12" ht="18" customHeight="1" x14ac:dyDescent="0.25">
      <c r="A122" s="9" t="str">
        <f>IF(校方录入页!B128="","",校方录入页!B128)</f>
        <v/>
      </c>
      <c r="B122" s="9" t="str">
        <f t="shared" si="4"/>
        <v/>
      </c>
      <c r="C122" s="9" t="str">
        <f t="shared" si="5"/>
        <v/>
      </c>
      <c r="D122" s="9" t="str">
        <f>IF(A122="","",校方录入页!$C$3)</f>
        <v/>
      </c>
      <c r="E122" s="9" t="str">
        <f t="shared" si="6"/>
        <v/>
      </c>
      <c r="F122" s="9" t="str">
        <f>IF(A122="","",IF(校方录入页!$E$4="","未录入毕业日期",LEFT(校方录入页!$E$4,4)&amp;"0731"))</f>
        <v/>
      </c>
      <c r="G122" s="9" t="str">
        <f t="shared" si="7"/>
        <v/>
      </c>
      <c r="H122" s="9" t="str">
        <f>IF(A122="","",IF(校方录入页!E128&lt;&gt;"",校方录入页!E128,校方录入页!C128))</f>
        <v/>
      </c>
      <c r="I122" s="9" t="str">
        <f>IF(A122="","",IF(校方录入页!F128&lt;&gt;"",校方录入页!F128,校方录入页!D128))</f>
        <v/>
      </c>
      <c r="J122" s="9" t="str">
        <f>IF(A122="","",VLOOKUP(D122,设置表!A:B,2))</f>
        <v/>
      </c>
      <c r="K122" s="25"/>
      <c r="L122" s="25"/>
    </row>
    <row r="123" spans="1:12" ht="18" customHeight="1" x14ac:dyDescent="0.25">
      <c r="A123" s="9" t="str">
        <f>IF(校方录入页!B129="","",校方录入页!B129)</f>
        <v/>
      </c>
      <c r="B123" s="9" t="str">
        <f t="shared" si="4"/>
        <v/>
      </c>
      <c r="C123" s="9" t="str">
        <f t="shared" si="5"/>
        <v/>
      </c>
      <c r="D123" s="9" t="str">
        <f>IF(A123="","",校方录入页!$C$3)</f>
        <v/>
      </c>
      <c r="E123" s="9" t="str">
        <f t="shared" si="6"/>
        <v/>
      </c>
      <c r="F123" s="9" t="str">
        <f>IF(A123="","",IF(校方录入页!$E$4="","未录入毕业日期",LEFT(校方录入页!$E$4,4)&amp;"0731"))</f>
        <v/>
      </c>
      <c r="G123" s="9" t="str">
        <f t="shared" si="7"/>
        <v/>
      </c>
      <c r="H123" s="9" t="str">
        <f>IF(A123="","",IF(校方录入页!E129&lt;&gt;"",校方录入页!E129,校方录入页!C129))</f>
        <v/>
      </c>
      <c r="I123" s="9" t="str">
        <f>IF(A123="","",IF(校方录入页!F129&lt;&gt;"",校方录入页!F129,校方录入页!D129))</f>
        <v/>
      </c>
      <c r="J123" s="9" t="str">
        <f>IF(A123="","",VLOOKUP(D123,设置表!A:B,2))</f>
        <v/>
      </c>
      <c r="K123" s="25"/>
      <c r="L123" s="25"/>
    </row>
    <row r="124" spans="1:12" ht="18" customHeight="1" x14ac:dyDescent="0.25">
      <c r="A124" s="9" t="str">
        <f>IF(校方录入页!B130="","",校方录入页!B130)</f>
        <v/>
      </c>
      <c r="B124" s="9" t="str">
        <f t="shared" si="4"/>
        <v/>
      </c>
      <c r="C124" s="9" t="str">
        <f t="shared" si="5"/>
        <v/>
      </c>
      <c r="D124" s="9" t="str">
        <f>IF(A124="","",校方录入页!$C$3)</f>
        <v/>
      </c>
      <c r="E124" s="9" t="str">
        <f t="shared" si="6"/>
        <v/>
      </c>
      <c r="F124" s="9" t="str">
        <f>IF(A124="","",IF(校方录入页!$E$4="","未录入毕业日期",LEFT(校方录入页!$E$4,4)&amp;"0731"))</f>
        <v/>
      </c>
      <c r="G124" s="9" t="str">
        <f t="shared" si="7"/>
        <v/>
      </c>
      <c r="H124" s="9" t="str">
        <f>IF(A124="","",IF(校方录入页!E130&lt;&gt;"",校方录入页!E130,校方录入页!C130))</f>
        <v/>
      </c>
      <c r="I124" s="9" t="str">
        <f>IF(A124="","",IF(校方录入页!F130&lt;&gt;"",校方录入页!F130,校方录入页!D130))</f>
        <v/>
      </c>
      <c r="J124" s="9" t="str">
        <f>IF(A124="","",VLOOKUP(D124,设置表!A:B,2))</f>
        <v/>
      </c>
      <c r="K124" s="25"/>
      <c r="L124" s="25"/>
    </row>
    <row r="125" spans="1:12" ht="18" customHeight="1" x14ac:dyDescent="0.25">
      <c r="A125" s="9" t="str">
        <f>IF(校方录入页!B131="","",校方录入页!B131)</f>
        <v/>
      </c>
      <c r="B125" s="9" t="str">
        <f t="shared" si="4"/>
        <v/>
      </c>
      <c r="C125" s="9" t="str">
        <f t="shared" si="5"/>
        <v/>
      </c>
      <c r="D125" s="9" t="str">
        <f>IF(A125="","",校方录入页!$C$3)</f>
        <v/>
      </c>
      <c r="E125" s="9" t="str">
        <f t="shared" si="6"/>
        <v/>
      </c>
      <c r="F125" s="9" t="str">
        <f>IF(A125="","",IF(校方录入页!$E$4="","未录入毕业日期",LEFT(校方录入页!$E$4,4)&amp;"0731"))</f>
        <v/>
      </c>
      <c r="G125" s="9" t="str">
        <f t="shared" si="7"/>
        <v/>
      </c>
      <c r="H125" s="9" t="str">
        <f>IF(A125="","",IF(校方录入页!E131&lt;&gt;"",校方录入页!E131,校方录入页!C131))</f>
        <v/>
      </c>
      <c r="I125" s="9" t="str">
        <f>IF(A125="","",IF(校方录入页!F131&lt;&gt;"",校方录入页!F131,校方录入页!D131))</f>
        <v/>
      </c>
      <c r="J125" s="9" t="str">
        <f>IF(A125="","",VLOOKUP(D125,设置表!A:B,2))</f>
        <v/>
      </c>
      <c r="K125" s="25"/>
      <c r="L125" s="25"/>
    </row>
    <row r="126" spans="1:12" ht="18" customHeight="1" x14ac:dyDescent="0.25">
      <c r="A126" s="9" t="str">
        <f>IF(校方录入页!B132="","",校方录入页!B132)</f>
        <v/>
      </c>
      <c r="B126" s="9" t="str">
        <f t="shared" si="4"/>
        <v/>
      </c>
      <c r="C126" s="9" t="str">
        <f t="shared" si="5"/>
        <v/>
      </c>
      <c r="D126" s="9" t="str">
        <f>IF(A126="","",校方录入页!$C$3)</f>
        <v/>
      </c>
      <c r="E126" s="9" t="str">
        <f t="shared" si="6"/>
        <v/>
      </c>
      <c r="F126" s="9" t="str">
        <f>IF(A126="","",IF(校方录入页!$E$4="","未录入毕业日期",LEFT(校方录入页!$E$4,4)&amp;"0731"))</f>
        <v/>
      </c>
      <c r="G126" s="9" t="str">
        <f t="shared" si="7"/>
        <v/>
      </c>
      <c r="H126" s="9" t="str">
        <f>IF(A126="","",IF(校方录入页!E132&lt;&gt;"",校方录入页!E132,校方录入页!C132))</f>
        <v/>
      </c>
      <c r="I126" s="9" t="str">
        <f>IF(A126="","",IF(校方录入页!F132&lt;&gt;"",校方录入页!F132,校方录入页!D132))</f>
        <v/>
      </c>
      <c r="J126" s="9" t="str">
        <f>IF(A126="","",VLOOKUP(D126,设置表!A:B,2))</f>
        <v/>
      </c>
      <c r="K126" s="25"/>
      <c r="L126" s="25"/>
    </row>
    <row r="127" spans="1:12" ht="18" customHeight="1" x14ac:dyDescent="0.25">
      <c r="A127" s="9" t="str">
        <f>IF(校方录入页!B133="","",校方录入页!B133)</f>
        <v/>
      </c>
      <c r="B127" s="9" t="str">
        <f t="shared" si="4"/>
        <v/>
      </c>
      <c r="C127" s="9" t="str">
        <f t="shared" si="5"/>
        <v/>
      </c>
      <c r="D127" s="9" t="str">
        <f>IF(A127="","",校方录入页!$C$3)</f>
        <v/>
      </c>
      <c r="E127" s="9" t="str">
        <f t="shared" si="6"/>
        <v/>
      </c>
      <c r="F127" s="9" t="str">
        <f>IF(A127="","",IF(校方录入页!$E$4="","未录入毕业日期",LEFT(校方录入页!$E$4,4)&amp;"0731"))</f>
        <v/>
      </c>
      <c r="G127" s="9" t="str">
        <f t="shared" si="7"/>
        <v/>
      </c>
      <c r="H127" s="9" t="str">
        <f>IF(A127="","",IF(校方录入页!E133&lt;&gt;"",校方录入页!E133,校方录入页!C133))</f>
        <v/>
      </c>
      <c r="I127" s="9" t="str">
        <f>IF(A127="","",IF(校方录入页!F133&lt;&gt;"",校方录入页!F133,校方录入页!D133))</f>
        <v/>
      </c>
      <c r="J127" s="9" t="str">
        <f>IF(A127="","",VLOOKUP(D127,设置表!A:B,2))</f>
        <v/>
      </c>
      <c r="K127" s="25"/>
      <c r="L127" s="25"/>
    </row>
    <row r="128" spans="1:12" ht="18" customHeight="1" x14ac:dyDescent="0.25">
      <c r="A128" s="9" t="str">
        <f>IF(校方录入页!B134="","",校方录入页!B134)</f>
        <v/>
      </c>
      <c r="B128" s="9" t="str">
        <f t="shared" si="4"/>
        <v/>
      </c>
      <c r="C128" s="9" t="str">
        <f t="shared" si="5"/>
        <v/>
      </c>
      <c r="D128" s="9" t="str">
        <f>IF(A128="","",校方录入页!$C$3)</f>
        <v/>
      </c>
      <c r="E128" s="9" t="str">
        <f t="shared" si="6"/>
        <v/>
      </c>
      <c r="F128" s="9" t="str">
        <f>IF(A128="","",IF(校方录入页!$E$4="","未录入毕业日期",LEFT(校方录入页!$E$4,4)&amp;"0731"))</f>
        <v/>
      </c>
      <c r="G128" s="9" t="str">
        <f t="shared" si="7"/>
        <v/>
      </c>
      <c r="H128" s="9" t="str">
        <f>IF(A128="","",IF(校方录入页!E134&lt;&gt;"",校方录入页!E134,校方录入页!C134))</f>
        <v/>
      </c>
      <c r="I128" s="9" t="str">
        <f>IF(A128="","",IF(校方录入页!F134&lt;&gt;"",校方录入页!F134,校方录入页!D134))</f>
        <v/>
      </c>
      <c r="J128" s="9" t="str">
        <f>IF(A128="","",VLOOKUP(D128,设置表!A:B,2))</f>
        <v/>
      </c>
      <c r="K128" s="25"/>
      <c r="L128" s="25"/>
    </row>
    <row r="129" spans="1:12" ht="18" customHeight="1" x14ac:dyDescent="0.25">
      <c r="A129" s="9" t="str">
        <f>IF(校方录入页!B135="","",校方录入页!B135)</f>
        <v/>
      </c>
      <c r="B129" s="9" t="str">
        <f t="shared" si="4"/>
        <v/>
      </c>
      <c r="C129" s="9" t="str">
        <f t="shared" si="5"/>
        <v/>
      </c>
      <c r="D129" s="9" t="str">
        <f>IF(A129="","",校方录入页!$C$3)</f>
        <v/>
      </c>
      <c r="E129" s="9" t="str">
        <f t="shared" si="6"/>
        <v/>
      </c>
      <c r="F129" s="9" t="str">
        <f>IF(A129="","",IF(校方录入页!$E$4="","未录入毕业日期",LEFT(校方录入页!$E$4,4)&amp;"0731"))</f>
        <v/>
      </c>
      <c r="G129" s="9" t="str">
        <f t="shared" si="7"/>
        <v/>
      </c>
      <c r="H129" s="9" t="str">
        <f>IF(A129="","",IF(校方录入页!E135&lt;&gt;"",校方录入页!E135,校方录入页!C135))</f>
        <v/>
      </c>
      <c r="I129" s="9" t="str">
        <f>IF(A129="","",IF(校方录入页!F135&lt;&gt;"",校方录入页!F135,校方录入页!D135))</f>
        <v/>
      </c>
      <c r="J129" s="9" t="str">
        <f>IF(A129="","",VLOOKUP(D129,设置表!A:B,2))</f>
        <v/>
      </c>
      <c r="K129" s="25"/>
      <c r="L129" s="25"/>
    </row>
    <row r="130" spans="1:12" ht="18" customHeight="1" x14ac:dyDescent="0.25">
      <c r="A130" s="9" t="str">
        <f>IF(校方录入页!B136="","",校方录入页!B136)</f>
        <v/>
      </c>
      <c r="B130" s="9" t="str">
        <f t="shared" si="4"/>
        <v/>
      </c>
      <c r="C130" s="9" t="str">
        <f t="shared" si="5"/>
        <v/>
      </c>
      <c r="D130" s="9" t="str">
        <f>IF(A130="","",校方录入页!$C$3)</f>
        <v/>
      </c>
      <c r="E130" s="9" t="str">
        <f t="shared" si="6"/>
        <v/>
      </c>
      <c r="F130" s="9" t="str">
        <f>IF(A130="","",IF(校方录入页!$E$4="","未录入毕业日期",LEFT(校方录入页!$E$4,4)&amp;"0731"))</f>
        <v/>
      </c>
      <c r="G130" s="9" t="str">
        <f t="shared" si="7"/>
        <v/>
      </c>
      <c r="H130" s="9" t="str">
        <f>IF(A130="","",IF(校方录入页!E136&lt;&gt;"",校方录入页!E136,校方录入页!C136))</f>
        <v/>
      </c>
      <c r="I130" s="9" t="str">
        <f>IF(A130="","",IF(校方录入页!F136&lt;&gt;"",校方录入页!F136,校方录入页!D136))</f>
        <v/>
      </c>
      <c r="J130" s="9" t="str">
        <f>IF(A130="","",VLOOKUP(D130,设置表!A:B,2))</f>
        <v/>
      </c>
      <c r="K130" s="25"/>
      <c r="L130" s="25"/>
    </row>
    <row r="131" spans="1:12" ht="18" customHeight="1" x14ac:dyDescent="0.25">
      <c r="A131" s="9" t="str">
        <f>IF(校方录入页!B137="","",校方录入页!B137)</f>
        <v/>
      </c>
      <c r="B131" s="9" t="str">
        <f t="shared" ref="B131:B150" si="8">IF(A131="","",IF(MOD(MID(H131,17,1),2)=1,"1","2"))</f>
        <v/>
      </c>
      <c r="C131" s="9" t="str">
        <f t="shared" ref="C131:C150" si="9">IF(A131="","","00")</f>
        <v/>
      </c>
      <c r="D131" s="9" t="str">
        <f>IF(A131="","",校方录入页!$C$3)</f>
        <v/>
      </c>
      <c r="E131" s="9" t="str">
        <f t="shared" ref="E131:E150" si="10">IF(A131="","",H131)</f>
        <v/>
      </c>
      <c r="F131" s="9" t="str">
        <f>IF(A131="","",IF(校方录入页!$E$4="","未录入毕业日期",LEFT(校方录入页!$E$4,4)&amp;"0731"))</f>
        <v/>
      </c>
      <c r="G131" s="9" t="str">
        <f t="shared" ref="G131:G150" si="11">IF(A131="","","01")</f>
        <v/>
      </c>
      <c r="H131" s="9" t="str">
        <f>IF(A131="","",IF(校方录入页!E137&lt;&gt;"",校方录入页!E137,校方录入页!C137))</f>
        <v/>
      </c>
      <c r="I131" s="9" t="str">
        <f>IF(A131="","",IF(校方录入页!F137&lt;&gt;"",校方录入页!F137,校方录入页!D137))</f>
        <v/>
      </c>
      <c r="J131" s="9" t="str">
        <f>IF(A131="","",VLOOKUP(D131,设置表!A:B,2))</f>
        <v/>
      </c>
      <c r="K131" s="25"/>
      <c r="L131" s="25"/>
    </row>
    <row r="132" spans="1:12" ht="18" customHeight="1" x14ac:dyDescent="0.25">
      <c r="A132" s="9" t="str">
        <f>IF(校方录入页!B138="","",校方录入页!B138)</f>
        <v/>
      </c>
      <c r="B132" s="9" t="str">
        <f t="shared" si="8"/>
        <v/>
      </c>
      <c r="C132" s="9" t="str">
        <f t="shared" si="9"/>
        <v/>
      </c>
      <c r="D132" s="9" t="str">
        <f>IF(A132="","",校方录入页!$C$3)</f>
        <v/>
      </c>
      <c r="E132" s="9" t="str">
        <f t="shared" si="10"/>
        <v/>
      </c>
      <c r="F132" s="9" t="str">
        <f>IF(A132="","",IF(校方录入页!$E$4="","未录入毕业日期",LEFT(校方录入页!$E$4,4)&amp;"0731"))</f>
        <v/>
      </c>
      <c r="G132" s="9" t="str">
        <f t="shared" si="11"/>
        <v/>
      </c>
      <c r="H132" s="9" t="str">
        <f>IF(A132="","",IF(校方录入页!E138&lt;&gt;"",校方录入页!E138,校方录入页!C138))</f>
        <v/>
      </c>
      <c r="I132" s="9" t="str">
        <f>IF(A132="","",IF(校方录入页!F138&lt;&gt;"",校方录入页!F138,校方录入页!D138))</f>
        <v/>
      </c>
      <c r="J132" s="9" t="str">
        <f>IF(A132="","",VLOOKUP(D132,设置表!A:B,2))</f>
        <v/>
      </c>
      <c r="K132" s="25"/>
      <c r="L132" s="25"/>
    </row>
    <row r="133" spans="1:12" ht="18" customHeight="1" x14ac:dyDescent="0.25">
      <c r="A133" s="9" t="str">
        <f>IF(校方录入页!B139="","",校方录入页!B139)</f>
        <v/>
      </c>
      <c r="B133" s="9" t="str">
        <f t="shared" si="8"/>
        <v/>
      </c>
      <c r="C133" s="9" t="str">
        <f t="shared" si="9"/>
        <v/>
      </c>
      <c r="D133" s="9" t="str">
        <f>IF(A133="","",校方录入页!$C$3)</f>
        <v/>
      </c>
      <c r="E133" s="9" t="str">
        <f t="shared" si="10"/>
        <v/>
      </c>
      <c r="F133" s="9" t="str">
        <f>IF(A133="","",IF(校方录入页!$E$4="","未录入毕业日期",LEFT(校方录入页!$E$4,4)&amp;"0731"))</f>
        <v/>
      </c>
      <c r="G133" s="9" t="str">
        <f t="shared" si="11"/>
        <v/>
      </c>
      <c r="H133" s="9" t="str">
        <f>IF(A133="","",IF(校方录入页!E139&lt;&gt;"",校方录入页!E139,校方录入页!C139))</f>
        <v/>
      </c>
      <c r="I133" s="9" t="str">
        <f>IF(A133="","",IF(校方录入页!F139&lt;&gt;"",校方录入页!F139,校方录入页!D139))</f>
        <v/>
      </c>
      <c r="J133" s="9" t="str">
        <f>IF(A133="","",VLOOKUP(D133,设置表!A:B,2))</f>
        <v/>
      </c>
      <c r="K133" s="25"/>
      <c r="L133" s="25"/>
    </row>
    <row r="134" spans="1:12" ht="18" customHeight="1" x14ac:dyDescent="0.25">
      <c r="A134" s="9" t="str">
        <f>IF(校方录入页!B140="","",校方录入页!B140)</f>
        <v/>
      </c>
      <c r="B134" s="9" t="str">
        <f t="shared" si="8"/>
        <v/>
      </c>
      <c r="C134" s="9" t="str">
        <f t="shared" si="9"/>
        <v/>
      </c>
      <c r="D134" s="9" t="str">
        <f>IF(A134="","",校方录入页!$C$3)</f>
        <v/>
      </c>
      <c r="E134" s="9" t="str">
        <f t="shared" si="10"/>
        <v/>
      </c>
      <c r="F134" s="9" t="str">
        <f>IF(A134="","",IF(校方录入页!$E$4="","未录入毕业日期",LEFT(校方录入页!$E$4,4)&amp;"0731"))</f>
        <v/>
      </c>
      <c r="G134" s="9" t="str">
        <f t="shared" si="11"/>
        <v/>
      </c>
      <c r="H134" s="9" t="str">
        <f>IF(A134="","",IF(校方录入页!E140&lt;&gt;"",校方录入页!E140,校方录入页!C140))</f>
        <v/>
      </c>
      <c r="I134" s="9" t="str">
        <f>IF(A134="","",IF(校方录入页!F140&lt;&gt;"",校方录入页!F140,校方录入页!D140))</f>
        <v/>
      </c>
      <c r="J134" s="9" t="str">
        <f>IF(A134="","",VLOOKUP(D134,设置表!A:B,2))</f>
        <v/>
      </c>
      <c r="K134" s="25"/>
      <c r="L134" s="25"/>
    </row>
    <row r="135" spans="1:12" ht="18" customHeight="1" x14ac:dyDescent="0.25">
      <c r="A135" s="9" t="str">
        <f>IF(校方录入页!B141="","",校方录入页!B141)</f>
        <v/>
      </c>
      <c r="B135" s="9" t="str">
        <f t="shared" si="8"/>
        <v/>
      </c>
      <c r="C135" s="9" t="str">
        <f t="shared" si="9"/>
        <v/>
      </c>
      <c r="D135" s="9" t="str">
        <f>IF(A135="","",校方录入页!$C$3)</f>
        <v/>
      </c>
      <c r="E135" s="9" t="str">
        <f t="shared" si="10"/>
        <v/>
      </c>
      <c r="F135" s="9" t="str">
        <f>IF(A135="","",IF(校方录入页!$E$4="","未录入毕业日期",LEFT(校方录入页!$E$4,4)&amp;"0731"))</f>
        <v/>
      </c>
      <c r="G135" s="9" t="str">
        <f t="shared" si="11"/>
        <v/>
      </c>
      <c r="H135" s="9" t="str">
        <f>IF(A135="","",IF(校方录入页!E141&lt;&gt;"",校方录入页!E141,校方录入页!C141))</f>
        <v/>
      </c>
      <c r="I135" s="9" t="str">
        <f>IF(A135="","",IF(校方录入页!F141&lt;&gt;"",校方录入页!F141,校方录入页!D141))</f>
        <v/>
      </c>
      <c r="J135" s="9" t="str">
        <f>IF(A135="","",VLOOKUP(D135,设置表!A:B,2))</f>
        <v/>
      </c>
      <c r="K135" s="25"/>
      <c r="L135" s="25"/>
    </row>
    <row r="136" spans="1:12" ht="18" customHeight="1" x14ac:dyDescent="0.25">
      <c r="A136" s="9" t="str">
        <f>IF(校方录入页!B142="","",校方录入页!B142)</f>
        <v/>
      </c>
      <c r="B136" s="9" t="str">
        <f t="shared" si="8"/>
        <v/>
      </c>
      <c r="C136" s="9" t="str">
        <f t="shared" si="9"/>
        <v/>
      </c>
      <c r="D136" s="9" t="str">
        <f>IF(A136="","",校方录入页!$C$3)</f>
        <v/>
      </c>
      <c r="E136" s="9" t="str">
        <f t="shared" si="10"/>
        <v/>
      </c>
      <c r="F136" s="9" t="str">
        <f>IF(A136="","",IF(校方录入页!$E$4="","未录入毕业日期",LEFT(校方录入页!$E$4,4)&amp;"0731"))</f>
        <v/>
      </c>
      <c r="G136" s="9" t="str">
        <f t="shared" si="11"/>
        <v/>
      </c>
      <c r="H136" s="9" t="str">
        <f>IF(A136="","",IF(校方录入页!E142&lt;&gt;"",校方录入页!E142,校方录入页!C142))</f>
        <v/>
      </c>
      <c r="I136" s="9" t="str">
        <f>IF(A136="","",IF(校方录入页!F142&lt;&gt;"",校方录入页!F142,校方录入页!D142))</f>
        <v/>
      </c>
      <c r="J136" s="9" t="str">
        <f>IF(A136="","",VLOOKUP(D136,设置表!A:B,2))</f>
        <v/>
      </c>
      <c r="K136" s="25"/>
      <c r="L136" s="25"/>
    </row>
    <row r="137" spans="1:12" ht="18" customHeight="1" x14ac:dyDescent="0.25">
      <c r="A137" s="9" t="str">
        <f>IF(校方录入页!B143="","",校方录入页!B143)</f>
        <v/>
      </c>
      <c r="B137" s="9" t="str">
        <f t="shared" si="8"/>
        <v/>
      </c>
      <c r="C137" s="9" t="str">
        <f t="shared" si="9"/>
        <v/>
      </c>
      <c r="D137" s="9" t="str">
        <f>IF(A137="","",校方录入页!$C$3)</f>
        <v/>
      </c>
      <c r="E137" s="9" t="str">
        <f t="shared" si="10"/>
        <v/>
      </c>
      <c r="F137" s="9" t="str">
        <f>IF(A137="","",IF(校方录入页!$E$4="","未录入毕业日期",LEFT(校方录入页!$E$4,4)&amp;"0731"))</f>
        <v/>
      </c>
      <c r="G137" s="9" t="str">
        <f t="shared" si="11"/>
        <v/>
      </c>
      <c r="H137" s="9" t="str">
        <f>IF(A137="","",IF(校方录入页!E143&lt;&gt;"",校方录入页!E143,校方录入页!C143))</f>
        <v/>
      </c>
      <c r="I137" s="9" t="str">
        <f>IF(A137="","",IF(校方录入页!F143&lt;&gt;"",校方录入页!F143,校方录入页!D143))</f>
        <v/>
      </c>
      <c r="J137" s="9" t="str">
        <f>IF(A137="","",VLOOKUP(D137,设置表!A:B,2))</f>
        <v/>
      </c>
      <c r="K137" s="25"/>
      <c r="L137" s="25"/>
    </row>
    <row r="138" spans="1:12" ht="18" customHeight="1" x14ac:dyDescent="0.25">
      <c r="A138" s="9" t="str">
        <f>IF(校方录入页!B144="","",校方录入页!B144)</f>
        <v/>
      </c>
      <c r="B138" s="9" t="str">
        <f t="shared" si="8"/>
        <v/>
      </c>
      <c r="C138" s="9" t="str">
        <f t="shared" si="9"/>
        <v/>
      </c>
      <c r="D138" s="9" t="str">
        <f>IF(A138="","",校方录入页!$C$3)</f>
        <v/>
      </c>
      <c r="E138" s="9" t="str">
        <f t="shared" si="10"/>
        <v/>
      </c>
      <c r="F138" s="9" t="str">
        <f>IF(A138="","",IF(校方录入页!$E$4="","未录入毕业日期",LEFT(校方录入页!$E$4,4)&amp;"0731"))</f>
        <v/>
      </c>
      <c r="G138" s="9" t="str">
        <f t="shared" si="11"/>
        <v/>
      </c>
      <c r="H138" s="9" t="str">
        <f>IF(A138="","",IF(校方录入页!E144&lt;&gt;"",校方录入页!E144,校方录入页!C144))</f>
        <v/>
      </c>
      <c r="I138" s="9" t="str">
        <f>IF(A138="","",IF(校方录入页!F144&lt;&gt;"",校方录入页!F144,校方录入页!D144))</f>
        <v/>
      </c>
      <c r="J138" s="9" t="str">
        <f>IF(A138="","",VLOOKUP(D138,设置表!A:B,2))</f>
        <v/>
      </c>
      <c r="K138" s="25"/>
      <c r="L138" s="25"/>
    </row>
    <row r="139" spans="1:12" ht="18" customHeight="1" x14ac:dyDescent="0.25">
      <c r="A139" s="9" t="str">
        <f>IF(校方录入页!B145="","",校方录入页!B145)</f>
        <v/>
      </c>
      <c r="B139" s="9" t="str">
        <f t="shared" si="8"/>
        <v/>
      </c>
      <c r="C139" s="9" t="str">
        <f t="shared" si="9"/>
        <v/>
      </c>
      <c r="D139" s="9" t="str">
        <f>IF(A139="","",校方录入页!$C$3)</f>
        <v/>
      </c>
      <c r="E139" s="9" t="str">
        <f t="shared" si="10"/>
        <v/>
      </c>
      <c r="F139" s="9" t="str">
        <f>IF(A139="","",IF(校方录入页!$E$4="","未录入毕业日期",LEFT(校方录入页!$E$4,4)&amp;"0731"))</f>
        <v/>
      </c>
      <c r="G139" s="9" t="str">
        <f t="shared" si="11"/>
        <v/>
      </c>
      <c r="H139" s="9" t="str">
        <f>IF(A139="","",IF(校方录入页!E145&lt;&gt;"",校方录入页!E145,校方录入页!C145))</f>
        <v/>
      </c>
      <c r="I139" s="9" t="str">
        <f>IF(A139="","",IF(校方录入页!F145&lt;&gt;"",校方录入页!F145,校方录入页!D145))</f>
        <v/>
      </c>
      <c r="J139" s="9" t="str">
        <f>IF(A139="","",VLOOKUP(D139,设置表!A:B,2))</f>
        <v/>
      </c>
      <c r="K139" s="25"/>
      <c r="L139" s="25"/>
    </row>
    <row r="140" spans="1:12" ht="18" customHeight="1" x14ac:dyDescent="0.25">
      <c r="A140" s="9" t="str">
        <f>IF(校方录入页!B146="","",校方录入页!B146)</f>
        <v/>
      </c>
      <c r="B140" s="9" t="str">
        <f t="shared" si="8"/>
        <v/>
      </c>
      <c r="C140" s="9" t="str">
        <f t="shared" si="9"/>
        <v/>
      </c>
      <c r="D140" s="9" t="str">
        <f>IF(A140="","",校方录入页!$C$3)</f>
        <v/>
      </c>
      <c r="E140" s="9" t="str">
        <f t="shared" si="10"/>
        <v/>
      </c>
      <c r="F140" s="9" t="str">
        <f>IF(A140="","",IF(校方录入页!$E$4="","未录入毕业日期",LEFT(校方录入页!$E$4,4)&amp;"0731"))</f>
        <v/>
      </c>
      <c r="G140" s="9" t="str">
        <f t="shared" si="11"/>
        <v/>
      </c>
      <c r="H140" s="9" t="str">
        <f>IF(A140="","",IF(校方录入页!E146&lt;&gt;"",校方录入页!E146,校方录入页!C146))</f>
        <v/>
      </c>
      <c r="I140" s="9" t="str">
        <f>IF(A140="","",IF(校方录入页!F146&lt;&gt;"",校方录入页!F146,校方录入页!D146))</f>
        <v/>
      </c>
      <c r="J140" s="9" t="str">
        <f>IF(A140="","",VLOOKUP(D140,设置表!A:B,2))</f>
        <v/>
      </c>
      <c r="K140" s="25"/>
      <c r="L140" s="25"/>
    </row>
    <row r="141" spans="1:12" ht="18" customHeight="1" x14ac:dyDescent="0.25">
      <c r="A141" s="9" t="str">
        <f>IF(校方录入页!B147="","",校方录入页!B147)</f>
        <v/>
      </c>
      <c r="B141" s="9" t="str">
        <f t="shared" si="8"/>
        <v/>
      </c>
      <c r="C141" s="9" t="str">
        <f t="shared" si="9"/>
        <v/>
      </c>
      <c r="D141" s="9" t="str">
        <f>IF(A141="","",校方录入页!$C$3)</f>
        <v/>
      </c>
      <c r="E141" s="9" t="str">
        <f t="shared" si="10"/>
        <v/>
      </c>
      <c r="F141" s="9" t="str">
        <f>IF(A141="","",IF(校方录入页!$E$4="","未录入毕业日期",LEFT(校方录入页!$E$4,4)&amp;"0731"))</f>
        <v/>
      </c>
      <c r="G141" s="9" t="str">
        <f t="shared" si="11"/>
        <v/>
      </c>
      <c r="H141" s="9" t="str">
        <f>IF(A141="","",IF(校方录入页!E147&lt;&gt;"",校方录入页!E147,校方录入页!C147))</f>
        <v/>
      </c>
      <c r="I141" s="9" t="str">
        <f>IF(A141="","",IF(校方录入页!F147&lt;&gt;"",校方录入页!F147,校方录入页!D147))</f>
        <v/>
      </c>
      <c r="J141" s="9" t="str">
        <f>IF(A141="","",VLOOKUP(D141,设置表!A:B,2))</f>
        <v/>
      </c>
      <c r="K141" s="25"/>
      <c r="L141" s="25"/>
    </row>
    <row r="142" spans="1:12" ht="18" customHeight="1" x14ac:dyDescent="0.25">
      <c r="A142" s="9" t="str">
        <f>IF(校方录入页!B148="","",校方录入页!B148)</f>
        <v/>
      </c>
      <c r="B142" s="9" t="str">
        <f t="shared" si="8"/>
        <v/>
      </c>
      <c r="C142" s="9" t="str">
        <f t="shared" si="9"/>
        <v/>
      </c>
      <c r="D142" s="9" t="str">
        <f>IF(A142="","",校方录入页!$C$3)</f>
        <v/>
      </c>
      <c r="E142" s="9" t="str">
        <f t="shared" si="10"/>
        <v/>
      </c>
      <c r="F142" s="9" t="str">
        <f>IF(A142="","",IF(校方录入页!$E$4="","未录入毕业日期",LEFT(校方录入页!$E$4,4)&amp;"0731"))</f>
        <v/>
      </c>
      <c r="G142" s="9" t="str">
        <f t="shared" si="11"/>
        <v/>
      </c>
      <c r="H142" s="9" t="str">
        <f>IF(A142="","",IF(校方录入页!E148&lt;&gt;"",校方录入页!E148,校方录入页!C148))</f>
        <v/>
      </c>
      <c r="I142" s="9" t="str">
        <f>IF(A142="","",IF(校方录入页!F148&lt;&gt;"",校方录入页!F148,校方录入页!D148))</f>
        <v/>
      </c>
      <c r="J142" s="9" t="str">
        <f>IF(A142="","",VLOOKUP(D142,设置表!A:B,2))</f>
        <v/>
      </c>
      <c r="K142" s="25"/>
      <c r="L142" s="25"/>
    </row>
    <row r="143" spans="1:12" ht="18" customHeight="1" x14ac:dyDescent="0.25">
      <c r="A143" s="9" t="str">
        <f>IF(校方录入页!B149="","",校方录入页!B149)</f>
        <v/>
      </c>
      <c r="B143" s="9" t="str">
        <f t="shared" si="8"/>
        <v/>
      </c>
      <c r="C143" s="9" t="str">
        <f t="shared" si="9"/>
        <v/>
      </c>
      <c r="D143" s="9" t="str">
        <f>IF(A143="","",校方录入页!$C$3)</f>
        <v/>
      </c>
      <c r="E143" s="9" t="str">
        <f t="shared" si="10"/>
        <v/>
      </c>
      <c r="F143" s="9" t="str">
        <f>IF(A143="","",IF(校方录入页!$E$4="","未录入毕业日期",LEFT(校方录入页!$E$4,4)&amp;"0731"))</f>
        <v/>
      </c>
      <c r="G143" s="9" t="str">
        <f t="shared" si="11"/>
        <v/>
      </c>
      <c r="H143" s="9" t="str">
        <f>IF(A143="","",IF(校方录入页!E149&lt;&gt;"",校方录入页!E149,校方录入页!C149))</f>
        <v/>
      </c>
      <c r="I143" s="9" t="str">
        <f>IF(A143="","",IF(校方录入页!F149&lt;&gt;"",校方录入页!F149,校方录入页!D149))</f>
        <v/>
      </c>
      <c r="J143" s="9" t="str">
        <f>IF(A143="","",VLOOKUP(D143,设置表!A:B,2))</f>
        <v/>
      </c>
      <c r="K143" s="25"/>
      <c r="L143" s="25"/>
    </row>
    <row r="144" spans="1:12" ht="18" customHeight="1" x14ac:dyDescent="0.25">
      <c r="A144" s="9" t="str">
        <f>IF(校方录入页!B150="","",校方录入页!B150)</f>
        <v/>
      </c>
      <c r="B144" s="9" t="str">
        <f t="shared" si="8"/>
        <v/>
      </c>
      <c r="C144" s="9" t="str">
        <f t="shared" si="9"/>
        <v/>
      </c>
      <c r="D144" s="9" t="str">
        <f>IF(A144="","",校方录入页!$C$3)</f>
        <v/>
      </c>
      <c r="E144" s="9" t="str">
        <f t="shared" si="10"/>
        <v/>
      </c>
      <c r="F144" s="9" t="str">
        <f>IF(A144="","",IF(校方录入页!$E$4="","未录入毕业日期",LEFT(校方录入页!$E$4,4)&amp;"0731"))</f>
        <v/>
      </c>
      <c r="G144" s="9" t="str">
        <f t="shared" si="11"/>
        <v/>
      </c>
      <c r="H144" s="9" t="str">
        <f>IF(A144="","",IF(校方录入页!E150&lt;&gt;"",校方录入页!E150,校方录入页!C150))</f>
        <v/>
      </c>
      <c r="I144" s="9" t="str">
        <f>IF(A144="","",IF(校方录入页!F150&lt;&gt;"",校方录入页!F150,校方录入页!D150))</f>
        <v/>
      </c>
      <c r="J144" s="9" t="str">
        <f>IF(A144="","",VLOOKUP(D144,设置表!A:B,2))</f>
        <v/>
      </c>
      <c r="K144" s="25"/>
      <c r="L144" s="25"/>
    </row>
    <row r="145" spans="1:12" ht="18" customHeight="1" x14ac:dyDescent="0.25">
      <c r="A145" s="9" t="str">
        <f>IF(校方录入页!B151="","",校方录入页!B151)</f>
        <v/>
      </c>
      <c r="B145" s="9" t="str">
        <f t="shared" si="8"/>
        <v/>
      </c>
      <c r="C145" s="9" t="str">
        <f t="shared" si="9"/>
        <v/>
      </c>
      <c r="D145" s="9" t="str">
        <f>IF(A145="","",校方录入页!$C$3)</f>
        <v/>
      </c>
      <c r="E145" s="9" t="str">
        <f t="shared" si="10"/>
        <v/>
      </c>
      <c r="F145" s="9" t="str">
        <f>IF(A145="","",IF(校方录入页!$E$4="","未录入毕业日期",LEFT(校方录入页!$E$4,4)&amp;"0731"))</f>
        <v/>
      </c>
      <c r="G145" s="9" t="str">
        <f t="shared" si="11"/>
        <v/>
      </c>
      <c r="H145" s="9" t="str">
        <f>IF(A145="","",IF(校方录入页!E151&lt;&gt;"",校方录入页!E151,校方录入页!C151))</f>
        <v/>
      </c>
      <c r="I145" s="9" t="str">
        <f>IF(A145="","",IF(校方录入页!F151&lt;&gt;"",校方录入页!F151,校方录入页!D151))</f>
        <v/>
      </c>
      <c r="J145" s="9" t="str">
        <f>IF(A145="","",VLOOKUP(D145,设置表!A:B,2))</f>
        <v/>
      </c>
      <c r="K145" s="25"/>
      <c r="L145" s="25"/>
    </row>
    <row r="146" spans="1:12" ht="18" customHeight="1" x14ac:dyDescent="0.25">
      <c r="A146" s="9" t="str">
        <f>IF(校方录入页!B152="","",校方录入页!B152)</f>
        <v/>
      </c>
      <c r="B146" s="9" t="str">
        <f t="shared" si="8"/>
        <v/>
      </c>
      <c r="C146" s="9" t="str">
        <f t="shared" si="9"/>
        <v/>
      </c>
      <c r="D146" s="9" t="str">
        <f>IF(A146="","",校方录入页!$C$3)</f>
        <v/>
      </c>
      <c r="E146" s="9" t="str">
        <f t="shared" si="10"/>
        <v/>
      </c>
      <c r="F146" s="9" t="str">
        <f>IF(A146="","",IF(校方录入页!$E$4="","未录入毕业日期",LEFT(校方录入页!$E$4,4)&amp;"0731"))</f>
        <v/>
      </c>
      <c r="G146" s="9" t="str">
        <f t="shared" si="11"/>
        <v/>
      </c>
      <c r="H146" s="9" t="str">
        <f>IF(A146="","",IF(校方录入页!E152&lt;&gt;"",校方录入页!E152,校方录入页!C152))</f>
        <v/>
      </c>
      <c r="I146" s="9" t="str">
        <f>IF(A146="","",IF(校方录入页!F152&lt;&gt;"",校方录入页!F152,校方录入页!D152))</f>
        <v/>
      </c>
      <c r="J146" s="9" t="str">
        <f>IF(A146="","",VLOOKUP(D146,设置表!A:B,2))</f>
        <v/>
      </c>
      <c r="K146" s="25"/>
      <c r="L146" s="25"/>
    </row>
    <row r="147" spans="1:12" ht="18" customHeight="1" x14ac:dyDescent="0.25">
      <c r="A147" s="9" t="str">
        <f>IF(校方录入页!B153="","",校方录入页!B153)</f>
        <v/>
      </c>
      <c r="B147" s="9" t="str">
        <f t="shared" si="8"/>
        <v/>
      </c>
      <c r="C147" s="9" t="str">
        <f t="shared" si="9"/>
        <v/>
      </c>
      <c r="D147" s="9" t="str">
        <f>IF(A147="","",校方录入页!$C$3)</f>
        <v/>
      </c>
      <c r="E147" s="9" t="str">
        <f t="shared" si="10"/>
        <v/>
      </c>
      <c r="F147" s="9" t="str">
        <f>IF(A147="","",IF(校方录入页!$E$4="","未录入毕业日期",LEFT(校方录入页!$E$4,4)&amp;"0731"))</f>
        <v/>
      </c>
      <c r="G147" s="9" t="str">
        <f t="shared" si="11"/>
        <v/>
      </c>
      <c r="H147" s="9" t="str">
        <f>IF(A147="","",IF(校方录入页!E153&lt;&gt;"",校方录入页!E153,校方录入页!C153))</f>
        <v/>
      </c>
      <c r="I147" s="9" t="str">
        <f>IF(A147="","",IF(校方录入页!F153&lt;&gt;"",校方录入页!F153,校方录入页!D153))</f>
        <v/>
      </c>
      <c r="J147" s="9" t="str">
        <f>IF(A147="","",VLOOKUP(D147,设置表!A:B,2))</f>
        <v/>
      </c>
      <c r="K147" s="25"/>
      <c r="L147" s="25"/>
    </row>
    <row r="148" spans="1:12" ht="18" customHeight="1" x14ac:dyDescent="0.25">
      <c r="A148" s="9" t="str">
        <f>IF(校方录入页!B154="","",校方录入页!B154)</f>
        <v/>
      </c>
      <c r="B148" s="9" t="str">
        <f t="shared" si="8"/>
        <v/>
      </c>
      <c r="C148" s="9" t="str">
        <f t="shared" si="9"/>
        <v/>
      </c>
      <c r="D148" s="9" t="str">
        <f>IF(A148="","",校方录入页!$C$3)</f>
        <v/>
      </c>
      <c r="E148" s="9" t="str">
        <f t="shared" si="10"/>
        <v/>
      </c>
      <c r="F148" s="9" t="str">
        <f>IF(A148="","",IF(校方录入页!$E$4="","未录入毕业日期",LEFT(校方录入页!$E$4,4)&amp;"0731"))</f>
        <v/>
      </c>
      <c r="G148" s="9" t="str">
        <f t="shared" si="11"/>
        <v/>
      </c>
      <c r="H148" s="9" t="str">
        <f>IF(A148="","",IF(校方录入页!E154&lt;&gt;"",校方录入页!E154,校方录入页!C154))</f>
        <v/>
      </c>
      <c r="I148" s="9" t="str">
        <f>IF(A148="","",IF(校方录入页!F154&lt;&gt;"",校方录入页!F154,校方录入页!D154))</f>
        <v/>
      </c>
      <c r="J148" s="9" t="str">
        <f>IF(A148="","",VLOOKUP(D148,设置表!A:B,2))</f>
        <v/>
      </c>
      <c r="K148" s="25"/>
      <c r="L148" s="25"/>
    </row>
    <row r="149" spans="1:12" ht="18" customHeight="1" x14ac:dyDescent="0.25">
      <c r="A149" s="9" t="str">
        <f>IF(校方录入页!B155="","",校方录入页!B155)</f>
        <v/>
      </c>
      <c r="B149" s="9" t="str">
        <f t="shared" si="8"/>
        <v/>
      </c>
      <c r="C149" s="9" t="str">
        <f t="shared" si="9"/>
        <v/>
      </c>
      <c r="D149" s="9" t="str">
        <f>IF(A149="","",校方录入页!$C$3)</f>
        <v/>
      </c>
      <c r="E149" s="9" t="str">
        <f t="shared" si="10"/>
        <v/>
      </c>
      <c r="F149" s="9" t="str">
        <f>IF(A149="","",IF(校方录入页!$E$4="","未录入毕业日期",LEFT(校方录入页!$E$4,4)&amp;"0731"))</f>
        <v/>
      </c>
      <c r="G149" s="9" t="str">
        <f t="shared" si="11"/>
        <v/>
      </c>
      <c r="H149" s="9" t="str">
        <f>IF(A149="","",IF(校方录入页!E155&lt;&gt;"",校方录入页!E155,校方录入页!C155))</f>
        <v/>
      </c>
      <c r="I149" s="9" t="str">
        <f>IF(A149="","",IF(校方录入页!F155&lt;&gt;"",校方录入页!F155,校方录入页!D155))</f>
        <v/>
      </c>
      <c r="J149" s="9" t="str">
        <f>IF(A149="","",VLOOKUP(D149,设置表!A:B,2))</f>
        <v/>
      </c>
      <c r="K149" s="25"/>
      <c r="L149" s="25"/>
    </row>
    <row r="150" spans="1:12" ht="18" customHeight="1" x14ac:dyDescent="0.25">
      <c r="A150" s="9" t="str">
        <f>IF(校方录入页!B156="","",校方录入页!B156)</f>
        <v/>
      </c>
      <c r="B150" s="9" t="str">
        <f t="shared" si="8"/>
        <v/>
      </c>
      <c r="C150" s="9" t="str">
        <f t="shared" si="9"/>
        <v/>
      </c>
      <c r="D150" s="9" t="str">
        <f>IF(A150="","",校方录入页!$C$3)</f>
        <v/>
      </c>
      <c r="E150" s="9" t="str">
        <f t="shared" si="10"/>
        <v/>
      </c>
      <c r="F150" s="9" t="str">
        <f>IF(A150="","",IF(校方录入页!$E$4="","未录入毕业日期",LEFT(校方录入页!$E$4,4)&amp;"0731"))</f>
        <v/>
      </c>
      <c r="G150" s="9" t="str">
        <f t="shared" si="11"/>
        <v/>
      </c>
      <c r="H150" s="9" t="str">
        <f>IF(A150="","",IF(校方录入页!E156&lt;&gt;"",校方录入页!E156,校方录入页!C156))</f>
        <v/>
      </c>
      <c r="I150" s="9" t="str">
        <f>IF(A150="","",IF(校方录入页!F156&lt;&gt;"",校方录入页!F156,校方录入页!D156))</f>
        <v/>
      </c>
      <c r="J150" s="9" t="str">
        <f>IF(A150="","",VLOOKUP(D150,设置表!A:B,2))</f>
        <v/>
      </c>
      <c r="K150" s="25"/>
      <c r="L150" s="25"/>
    </row>
  </sheetData>
  <phoneticPr fontId="1" type="noConversion"/>
  <conditionalFormatting sqref="A1:L1">
    <cfRule type="cellIs" dxfId="0" priority="1" stopIfTrue="1" operator="equal">
      <formula>"错误"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校方录入页</vt:lpstr>
      <vt:lpstr>设置表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2021-12-07T01:08:49Z</dcterms:modified>
</cp:coreProperties>
</file>